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2" windowHeight="9120" activeTab="3"/>
  </bookViews>
  <sheets>
    <sheet name="ANEXO 10" sheetId="1" r:id="rId1"/>
    <sheet name="ANEXO 11" sheetId="2" r:id="rId2"/>
    <sheet name="ANEXO 12" sheetId="3" r:id="rId3"/>
    <sheet name="ANEXO 13" sheetId="4" r:id="rId4"/>
  </sheets>
  <definedNames>
    <definedName name="_xlnm.Print_Area" localSheetId="0">'ANEXO 10'!$A$1:$T$42</definedName>
    <definedName name="_xlnm.Print_Area" localSheetId="1">'ANEXO 11'!$A$1:$N$53</definedName>
  </definedNames>
  <calcPr fullCalcOnLoad="1"/>
</workbook>
</file>

<file path=xl/sharedStrings.xml><?xml version="1.0" encoding="utf-8"?>
<sst xmlns="http://schemas.openxmlformats.org/spreadsheetml/2006/main" count="298" uniqueCount="161">
  <si>
    <t>1º</t>
  </si>
  <si>
    <t>2º</t>
  </si>
  <si>
    <t>3º</t>
  </si>
  <si>
    <t>4º</t>
  </si>
  <si>
    <t>5º</t>
  </si>
  <si>
    <t>Total</t>
  </si>
  <si>
    <t>Nº   Secc.</t>
  </si>
  <si>
    <t>Total Horas</t>
  </si>
  <si>
    <t>Totales Parciales</t>
  </si>
  <si>
    <t>Matemática</t>
  </si>
  <si>
    <t>Educación Religiosa</t>
  </si>
  <si>
    <t>Educación Física</t>
  </si>
  <si>
    <t>Id. Cargo</t>
  </si>
  <si>
    <t>Grado de Estudios (Horas)</t>
  </si>
  <si>
    <t>TOTAL</t>
  </si>
  <si>
    <t xml:space="preserve">Comunicación </t>
  </si>
  <si>
    <t>HORAS</t>
  </si>
  <si>
    <t>Grados</t>
  </si>
  <si>
    <t>Variables</t>
  </si>
  <si>
    <t>Número de Secciones</t>
  </si>
  <si>
    <t>Nº Plazas</t>
  </si>
  <si>
    <t>Número de Horas de Clase</t>
  </si>
  <si>
    <t>Carga Docente</t>
  </si>
  <si>
    <t>Área</t>
  </si>
  <si>
    <t>Cargo</t>
  </si>
  <si>
    <t>Jornada Laboral</t>
  </si>
  <si>
    <t>Profesor por Horas 01</t>
  </si>
  <si>
    <t>Nº</t>
  </si>
  <si>
    <t>( * ) Las horas de clase corresponden a horas pedagógicas</t>
  </si>
  <si>
    <t>Total de Horas Clase</t>
  </si>
  <si>
    <t>Ley de Carrera a que pertenece</t>
  </si>
  <si>
    <t>* Deben coincidir con los anexos anteriores</t>
  </si>
  <si>
    <t>(*)</t>
  </si>
  <si>
    <t>Especialidad</t>
  </si>
  <si>
    <t>Jornada Pedagógica</t>
  </si>
  <si>
    <r>
      <t>Z = 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</si>
  <si>
    <r>
      <t>( **) Si Z &lt;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  <r>
      <rPr>
        <b/>
        <sz val="10"/>
        <rFont val="Arial Narrow"/>
        <family val="2"/>
      </rPr>
      <t>) se debe determinar excedencia</t>
    </r>
  </si>
  <si>
    <r>
      <t>( **) Si Z &gt;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>1</t>
    </r>
    <r>
      <rPr>
        <b/>
        <sz val="10"/>
        <rFont val="Arial Narrow"/>
        <family val="2"/>
      </rPr>
      <t>) existe metas por atender</t>
    </r>
  </si>
  <si>
    <t>Total Alumnos</t>
  </si>
  <si>
    <t>Total Secciones</t>
  </si>
  <si>
    <t>Inglés</t>
  </si>
  <si>
    <t>Historia, Geografía y Economía</t>
  </si>
  <si>
    <t>Ley 29944</t>
  </si>
  <si>
    <t>Total de Horas Pedagógicas</t>
  </si>
  <si>
    <t>* Horas Pedagógicas a cargo  del  Personal Directivo…………………………………………………………..</t>
  </si>
  <si>
    <t>* Horas Pedagógicas a cargo  del  Personal Jerárquico…………………………………………………………</t>
  </si>
  <si>
    <t>* Horas Pedagógicas a cargo  del  Personal Docente……………………………………………………………</t>
  </si>
  <si>
    <t>Direct. de Contrato</t>
  </si>
  <si>
    <t xml:space="preserve">N = </t>
  </si>
  <si>
    <t>ANEXO 11</t>
  </si>
  <si>
    <t>Formación, Cívica y Ciudadana</t>
  </si>
  <si>
    <t>Visita en Alternancia (Familia-Comunidad)</t>
  </si>
  <si>
    <t>Orientación proyecto productivo</t>
  </si>
  <si>
    <t>Horas dedicadas a Talleres y Actividades adicionales por grado:</t>
  </si>
  <si>
    <t>Visita de estudios</t>
  </si>
  <si>
    <t>Plan de investigacion-Elaboración y Revisión</t>
  </si>
  <si>
    <t>Visita en alternancia (Familia-Comunidad)</t>
  </si>
  <si>
    <t>ANEXO 13</t>
  </si>
  <si>
    <t>Alternancia EBR Secundaria</t>
  </si>
  <si>
    <t>CRFA LUPAKAS - JULI</t>
  </si>
  <si>
    <t>DIRECTOR</t>
  </si>
  <si>
    <t>Gestión Pedagógica</t>
  </si>
  <si>
    <t>21EV01634118</t>
  </si>
  <si>
    <t>Proyecto productivo - Aprendizaje practico</t>
  </si>
  <si>
    <t>Pertulia Profesional</t>
  </si>
  <si>
    <t>ANEXO 10</t>
  </si>
  <si>
    <t>INSTITUCION EDUCATIVA SECUNDARIA:</t>
  </si>
  <si>
    <t>Área Curricular / Talleres</t>
  </si>
  <si>
    <t>Variables para Elaboración del Cuadro de Horas de CRFA</t>
  </si>
  <si>
    <t>Nº horas de clase mínima, plan de estudios CRFA</t>
  </si>
  <si>
    <t>CARGOS PRESUPUESTADOS / EVENTUALES EN EL CENTRO RURAL DE FORMACION EN ALTERNANCIA</t>
  </si>
  <si>
    <t>Código Nexus/Eventual</t>
  </si>
  <si>
    <t>Hrs. Dictado (**)</t>
  </si>
  <si>
    <t>Observaciones (***)</t>
  </si>
  <si>
    <t>Gestión Pedagógica (Matematica)</t>
  </si>
  <si>
    <t>Gestión Pedagógica (Comunicación)</t>
  </si>
  <si>
    <t>Gestión Pedagógica (CTA)</t>
  </si>
  <si>
    <t>Gestión Pedagógica (CC.SS.)</t>
  </si>
  <si>
    <t>Gestión Pedagógica (Agropecuaria)</t>
  </si>
  <si>
    <r>
      <t>Z</t>
    </r>
    <r>
      <rPr>
        <b/>
        <vertAlign val="subscript"/>
        <sz val="8"/>
        <rFont val="Arial Narrow"/>
        <family val="2"/>
      </rPr>
      <t>0</t>
    </r>
    <r>
      <rPr>
        <b/>
        <sz val="8"/>
        <rFont val="Arial Narrow"/>
        <family val="2"/>
      </rPr>
      <t xml:space="preserve"> = N° Horas Dictado</t>
    </r>
  </si>
  <si>
    <t>Gestión Pedagógica (EPT-Computación e Informàtica)</t>
  </si>
  <si>
    <t>Gestión Pedagógica (Arte)</t>
  </si>
  <si>
    <t>Gestión Pedagógica (EPT-Agropecuaria)</t>
  </si>
  <si>
    <t>DISPONIBILIDAD PRESUPUESTAL PARA CONTRATOS BOLSA DE HORAS</t>
  </si>
  <si>
    <r>
      <t>Z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N° Horas Dictado</t>
    </r>
  </si>
  <si>
    <r>
      <t>INSTITUCIÓN EDUCATIVA</t>
    </r>
    <r>
      <rPr>
        <b/>
        <sz val="10"/>
        <rFont val="Arial Narrow"/>
        <family val="2"/>
      </rPr>
      <t>:</t>
    </r>
  </si>
  <si>
    <r>
      <t>NIVEL / PROGRAMA</t>
    </r>
    <r>
      <rPr>
        <b/>
        <sz val="10"/>
        <rFont val="Arial Narrow"/>
        <family val="2"/>
      </rPr>
      <t>:</t>
    </r>
  </si>
  <si>
    <t>SECUNDARIA</t>
  </si>
  <si>
    <t>1°</t>
  </si>
  <si>
    <t>2°</t>
  </si>
  <si>
    <t>4°</t>
  </si>
  <si>
    <t xml:space="preserve">Código Plaza: </t>
  </si>
  <si>
    <t>ORDEN DE PRELACION</t>
  </si>
  <si>
    <t>Titular: XXX</t>
  </si>
  <si>
    <t xml:space="preserve">Cod. Modular: </t>
  </si>
  <si>
    <t>Espec. Titulo: MATEMATICA Y FISICA</t>
  </si>
  <si>
    <t>Esc. Magisterial:</t>
  </si>
  <si>
    <t xml:space="preserve">Tiempo Servicios: </t>
  </si>
  <si>
    <t>SUB ORDEN</t>
  </si>
  <si>
    <t>Observaciones: DIRECTOR (ENCARGADO)</t>
  </si>
  <si>
    <t>Escala Magisterial</t>
  </si>
  <si>
    <t>PARA PLAZAS DOCENTES</t>
  </si>
  <si>
    <t>Titulares</t>
  </si>
  <si>
    <t>Plazas Orgánicas Vacantes</t>
  </si>
  <si>
    <t>Bolsa de Horas</t>
  </si>
  <si>
    <t>Espec. Titulo: BIOLOGÍA Y QUIMICA</t>
  </si>
  <si>
    <t>Espec. Titulo: COMPUTACION</t>
  </si>
  <si>
    <t>Espec. Titulo:</t>
  </si>
  <si>
    <t>Observaciones: CONTRATADO (RATIFICADO)</t>
  </si>
  <si>
    <t>Titular:</t>
  </si>
  <si>
    <t>Observaciones: POR CONTRATAR</t>
  </si>
  <si>
    <t>Espec. Titulo: EDUCACION RELIGIOSA O ESER</t>
  </si>
  <si>
    <t>Z =</t>
  </si>
  <si>
    <t>ANEXO 012</t>
  </si>
  <si>
    <t>Espec. Titulo: MATEMATICA</t>
  </si>
  <si>
    <t>Observaciones: CONTRATO</t>
  </si>
  <si>
    <t>Código Plaza: BOLSA DE HORAS</t>
  </si>
  <si>
    <r>
      <t>INSTITUCIÓN EDUCATIVA SECUNDARIA</t>
    </r>
    <r>
      <rPr>
        <b/>
        <sz val="10"/>
        <rFont val="Arial Narrow"/>
        <family val="2"/>
      </rPr>
      <t>:</t>
    </r>
  </si>
  <si>
    <r>
      <t>NIVEL/CICLO</t>
    </r>
    <r>
      <rPr>
        <b/>
        <sz val="10"/>
        <rFont val="Arial Narrow"/>
        <family val="2"/>
      </rPr>
      <t>:</t>
    </r>
  </si>
  <si>
    <t>Resumen de Horas de Clases por Área - ALTERNANCIA EBR</t>
  </si>
  <si>
    <t>Horas</t>
  </si>
  <si>
    <t>A</t>
  </si>
  <si>
    <t>B</t>
  </si>
  <si>
    <t>C</t>
  </si>
  <si>
    <t>Z = (A + B + C) horas</t>
  </si>
  <si>
    <t>Distribución de Horas por Grados - Según Plan de Estudios de Modelo de Secundaria en Alternancia - CRFA</t>
  </si>
  <si>
    <t>Comunicación *</t>
  </si>
  <si>
    <t>Arte y Cultura</t>
  </si>
  <si>
    <t>Ciencias Sociales</t>
  </si>
  <si>
    <t>Desarrollo Personal, Ciudadanía y Civica</t>
  </si>
  <si>
    <t>Ciencia y Tecnología</t>
  </si>
  <si>
    <t>EPT: Proyecto Productivo / Plan de Negocios **</t>
  </si>
  <si>
    <t>Estrategia y Actividades Pedagógicas</t>
  </si>
  <si>
    <t>Plan de investigación (Elaboración y puesta en común)</t>
  </si>
  <si>
    <t>Curso tecnico</t>
  </si>
  <si>
    <t>En el Medio Socioeconómico y Familiar (2 Semanas)</t>
  </si>
  <si>
    <t>Desarrollo del plan de Investigación</t>
  </si>
  <si>
    <t>Desarrollo de actividades de extensión</t>
  </si>
  <si>
    <t>Desarrollo del proyecto productivo</t>
  </si>
  <si>
    <t>TOTAL HORAS</t>
  </si>
  <si>
    <t>En la Institución Educativa CRFA (2 Semanas)</t>
  </si>
  <si>
    <t>(**) En las horas destinadas a ETP; de 1° a 4° se desarrolla el proyecto productivo y en 5° grado se desarrolla el Plan de negocios.</t>
  </si>
  <si>
    <t>(*) En IE CRFA con estudicantes bilingues provenientes de una IE primaria EIB, el area de comunicación se desarrollara bajo la metodologia de castellano como segunda lengua.</t>
  </si>
  <si>
    <t>(***) La visita de estudios se desarrolla la primera semana (4 horas) y en la segunda semana se desarrolla la Tertulia profesional (2 horas) y el aprendizaje practico (2 horas).</t>
  </si>
  <si>
    <t>Número de Estudiantes</t>
  </si>
  <si>
    <t>Cuadro de Distribución de Horas de Clase de CRFA</t>
  </si>
  <si>
    <t>Directivos</t>
  </si>
  <si>
    <t>Jerarquicos</t>
  </si>
  <si>
    <t>Docentes</t>
  </si>
  <si>
    <t>Tiempo Serivicios en IE</t>
  </si>
  <si>
    <t>Tiempo Serivicios Oficiales</t>
  </si>
  <si>
    <t>Tutoría individual y orientación educativa</t>
  </si>
  <si>
    <t>Resumen del Cuadro de Distribución de Horas de Clase en EBR CRFA</t>
  </si>
  <si>
    <t>Desarrollo personal, ciudadanía y civica</t>
  </si>
  <si>
    <t>EPT: Proyecto productivo / Plan de negocios</t>
  </si>
  <si>
    <t>Estrategias y actividades pedagógicas</t>
  </si>
  <si>
    <t>Visita de Estudios/Tertuloia profesional/Aprendizaje practico</t>
  </si>
  <si>
    <r>
      <t>Z = (</t>
    </r>
    <r>
      <rPr>
        <b/>
        <sz val="10"/>
        <rFont val="Calibri"/>
        <family val="2"/>
      </rPr>
      <t>∑</t>
    </r>
    <r>
      <rPr>
        <b/>
        <sz val="10"/>
        <rFont val="Arial Narrow"/>
        <family val="2"/>
      </rPr>
      <t xml:space="preserve"> por Area) horas</t>
    </r>
  </si>
  <si>
    <t>Juli, 28 de Diciembre del 2018</t>
  </si>
  <si>
    <t>Visita de Estudios/Tertulia profesional/Aprendizaje practico ***</t>
  </si>
  <si>
    <t>RVM N°272-2019-MINEDU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</si>
</sst>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&quot;Bs. l&quot;\ #,##0;&quot;Bs. l&quot;\ \-#,##0"/>
    <numFmt numFmtId="193" formatCode="&quot;Bs. l&quot;\ #,##0;[Red]&quot;Bs. l&quot;\ \-#,##0"/>
    <numFmt numFmtId="194" formatCode="&quot;Bs. l&quot;\ #,##0.00;&quot;Bs. l&quot;\ \-#,##0.00"/>
    <numFmt numFmtId="195" formatCode="&quot;Bs. l&quot;\ #,##0.00;[Red]&quot;Bs. l&quot;\ \-#,##0.00"/>
    <numFmt numFmtId="196" formatCode="_ &quot;Bs. l&quot;\ * #,##0_ ;_ &quot;Bs. l&quot;\ * \-#,##0_ ;_ &quot;Bs. l&quot;\ * &quot;-&quot;_ ;_ @_ "/>
    <numFmt numFmtId="197" formatCode="_ &quot;Bs. l&quot;\ * #,##0.00_ ;_ &quot;Bs. l&quot;\ * \-#,##0.00_ ;_ &quot;Bs. l&quot;\ * &quot;-&quot;??_ ;_ @_ "/>
    <numFmt numFmtId="198" formatCode="&quot;S/.&quot;\ #,##0_);\(&quot;S/.&quot;\ #,##0\)"/>
    <numFmt numFmtId="199" formatCode="&quot;S/.&quot;\ #,##0_);[Red]\(&quot;S/.&quot;\ #,##0\)"/>
    <numFmt numFmtId="200" formatCode="&quot;S/.&quot;\ #,##0.00_);\(&quot;S/.&quot;\ #,##0.00\)"/>
    <numFmt numFmtId="201" formatCode="&quot;S/.&quot;\ #,##0.00_);[Red]\(&quot;S/.&quot;\ #,##0.00\)"/>
    <numFmt numFmtId="202" formatCode="_(&quot;S/.&quot;\ * #,##0_);_(&quot;S/.&quot;\ * \(#,##0\);_(&quot;S/.&quot;\ * &quot;-&quot;_);_(@_)"/>
    <numFmt numFmtId="203" formatCode="_(* #,##0_);_(* \(#,##0\);_(* &quot;-&quot;_);_(@_)"/>
    <numFmt numFmtId="204" formatCode="_(&quot;S/.&quot;\ * #,##0.00_);_(&quot;S/.&quot;\ * \(#,##0.00\);_(&quot;S/.&quot;\ * &quot;-&quot;??_);_(@_)"/>
    <numFmt numFmtId="205" formatCode="_(* #,##0.00_);_(* \(#,##0.00\);_(* &quot;-&quot;??_);_(@_)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[$-280A]dddd\,\ dd&quot; de &quot;mmmm&quot; de &quot;yyyy"/>
    <numFmt numFmtId="213" formatCode="[$-280A]hh:mm:ss\ AM/PM"/>
  </numFmts>
  <fonts count="56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b/>
      <sz val="12"/>
      <name val="Arial"/>
      <family val="2"/>
    </font>
    <font>
      <b/>
      <u val="single"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b/>
      <sz val="10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19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 quotePrefix="1">
      <alignment horizontal="center" vertical="center" wrapText="1"/>
    </xf>
    <xf numFmtId="0" fontId="1" fillId="10" borderId="24" xfId="0" applyFont="1" applyFill="1" applyBorder="1" applyAlignment="1" quotePrefix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center" vertical="center" wrapText="1"/>
    </xf>
    <xf numFmtId="0" fontId="1" fillId="19" borderId="26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 wrapText="1"/>
    </xf>
    <xf numFmtId="0" fontId="1" fillId="19" borderId="29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justify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34" borderId="0" xfId="0" applyFont="1" applyFill="1" applyAlignment="1">
      <alignment/>
    </xf>
    <xf numFmtId="0" fontId="3" fillId="1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9" borderId="18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6" fillId="34" borderId="36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8" borderId="39" xfId="0" applyFont="1" applyFill="1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0" fontId="1" fillId="8" borderId="11" xfId="0" applyFont="1" applyFill="1" applyBorder="1" applyAlignment="1" quotePrefix="1">
      <alignment horizontal="center" vertical="center"/>
    </xf>
    <xf numFmtId="1" fontId="3" fillId="8" borderId="11" xfId="0" applyNumberFormat="1" applyFont="1" applyFill="1" applyBorder="1" applyAlignment="1" quotePrefix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1" fillId="35" borderId="17" xfId="0" applyFont="1" applyFill="1" applyBorder="1" applyAlignment="1">
      <alignment horizontal="right" vertical="center"/>
    </xf>
    <xf numFmtId="0" fontId="3" fillId="19" borderId="21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33" borderId="24" xfId="0" applyFont="1" applyFill="1" applyBorder="1" applyAlignment="1">
      <alignment/>
    </xf>
    <xf numFmtId="0" fontId="15" fillId="33" borderId="18" xfId="0" applyFont="1" applyFill="1" applyBorder="1" applyAlignment="1">
      <alignment horizontal="center"/>
    </xf>
    <xf numFmtId="0" fontId="15" fillId="33" borderId="18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6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6" borderId="29" xfId="0" applyFont="1" applyFill="1" applyBorder="1" applyAlignment="1">
      <alignment/>
    </xf>
    <xf numFmtId="0" fontId="3" fillId="36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" fillId="33" borderId="18" xfId="0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33" borderId="44" xfId="0" applyFont="1" applyFill="1" applyBorder="1" applyAlignment="1">
      <alignment horizontal="center" vertical="center"/>
    </xf>
    <xf numFmtId="0" fontId="1" fillId="10" borderId="45" xfId="0" applyFont="1" applyFill="1" applyBorder="1" applyAlignment="1" quotePrefix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vertical="top"/>
    </xf>
    <xf numFmtId="0" fontId="1" fillId="34" borderId="3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3" fillId="34" borderId="18" xfId="0" applyFont="1" applyFill="1" applyBorder="1" applyAlignment="1">
      <alignment horizontal="center"/>
    </xf>
    <xf numFmtId="0" fontId="1" fillId="0" borderId="44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19" borderId="13" xfId="0" applyFont="1" applyFill="1" applyBorder="1" applyAlignment="1">
      <alignment horizontal="center" vertical="center" wrapText="1"/>
    </xf>
    <xf numFmtId="0" fontId="3" fillId="19" borderId="48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4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19" borderId="51" xfId="0" applyFont="1" applyFill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1" fillId="34" borderId="44" xfId="0" applyFont="1" applyFill="1" applyBorder="1" applyAlignment="1">
      <alignment vertical="top"/>
    </xf>
    <xf numFmtId="0" fontId="1" fillId="34" borderId="45" xfId="0" applyFont="1" applyFill="1" applyBorder="1" applyAlignment="1">
      <alignment vertical="top"/>
    </xf>
    <xf numFmtId="0" fontId="3" fillId="34" borderId="18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13" borderId="0" xfId="0" applyFont="1" applyFill="1" applyAlignment="1">
      <alignment horizontal="left" vertical="top" wrapText="1"/>
    </xf>
    <xf numFmtId="0" fontId="1" fillId="37" borderId="44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left" vertical="top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3" fillId="37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4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justify"/>
    </xf>
    <xf numFmtId="0" fontId="3" fillId="19" borderId="45" xfId="0" applyFont="1" applyFill="1" applyBorder="1" applyAlignment="1">
      <alignment horizontal="center" vertical="justify"/>
    </xf>
    <xf numFmtId="0" fontId="10" fillId="33" borderId="1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3" fillId="19" borderId="49" xfId="0" applyFont="1" applyFill="1" applyBorder="1" applyAlignment="1">
      <alignment horizontal="center" vertical="center"/>
    </xf>
    <xf numFmtId="0" fontId="3" fillId="19" borderId="29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15" fillId="33" borderId="19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3" fillId="19" borderId="64" xfId="0" applyFont="1" applyFill="1" applyBorder="1" applyAlignment="1">
      <alignment horizontal="center"/>
    </xf>
    <xf numFmtId="0" fontId="3" fillId="19" borderId="52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19" borderId="65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9" fillId="34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47800"/>
          <a:ext cx="1695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showGridLines="0" view="pageBreakPreview" zoomScaleSheetLayoutView="100" zoomScalePageLayoutView="0" workbookViewId="0" topLeftCell="A1">
      <pane ySplit="10" topLeftCell="A16" activePane="bottomLeft" state="frozen"/>
      <selection pane="topLeft" activeCell="A1" sqref="A1"/>
      <selection pane="bottomLeft" activeCell="A5" sqref="A5:T5"/>
    </sheetView>
  </sheetViews>
  <sheetFormatPr defaultColWidth="11.421875" defaultRowHeight="12.75"/>
  <cols>
    <col min="1" max="1" width="10.140625" style="1" customWidth="1"/>
    <col min="2" max="2" width="43.28125" style="1" customWidth="1"/>
    <col min="3" max="20" width="6.28125" style="1" customWidth="1"/>
    <col min="21" max="21" width="11.00390625" style="1" customWidth="1"/>
    <col min="22" max="16384" width="11.421875" style="1" customWidth="1"/>
  </cols>
  <sheetData>
    <row r="2" spans="1:20" ht="15.75" customHeight="1">
      <c r="A2" s="129" t="s">
        <v>65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4" spans="1:20" ht="15">
      <c r="A4" s="128" t="s">
        <v>125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15">
      <c r="A5" s="128" t="s">
        <v>160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19" ht="13.5">
      <c r="A7" s="130" t="s">
        <v>66</v>
      </c>
      <c r="B7" s="130"/>
      <c r="C7" s="60" t="s">
        <v>59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6" ht="14.2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0" s="8" customFormat="1" ht="19.5" customHeight="1">
      <c r="A9" s="131" t="s">
        <v>67</v>
      </c>
      <c r="B9" s="132"/>
      <c r="C9" s="141" t="s">
        <v>0</v>
      </c>
      <c r="D9" s="142"/>
      <c r="E9" s="143"/>
      <c r="F9" s="141" t="s">
        <v>1</v>
      </c>
      <c r="G9" s="142"/>
      <c r="H9" s="143"/>
      <c r="I9" s="141" t="s">
        <v>2</v>
      </c>
      <c r="J9" s="142"/>
      <c r="K9" s="143"/>
      <c r="L9" s="141" t="s">
        <v>3</v>
      </c>
      <c r="M9" s="142"/>
      <c r="N9" s="143"/>
      <c r="O9" s="141" t="s">
        <v>4</v>
      </c>
      <c r="P9" s="142"/>
      <c r="Q9" s="143"/>
      <c r="R9" s="141" t="s">
        <v>8</v>
      </c>
      <c r="S9" s="142"/>
      <c r="T9" s="143"/>
    </row>
    <row r="10" spans="1:20" s="8" customFormat="1" ht="24.75" customHeight="1" thickBot="1">
      <c r="A10" s="133"/>
      <c r="B10" s="134"/>
      <c r="C10" s="36" t="s">
        <v>120</v>
      </c>
      <c r="D10" s="37" t="s">
        <v>6</v>
      </c>
      <c r="E10" s="38" t="s">
        <v>7</v>
      </c>
      <c r="F10" s="36" t="s">
        <v>120</v>
      </c>
      <c r="G10" s="37" t="s">
        <v>6</v>
      </c>
      <c r="H10" s="38" t="s">
        <v>7</v>
      </c>
      <c r="I10" s="36" t="s">
        <v>120</v>
      </c>
      <c r="J10" s="37" t="s">
        <v>6</v>
      </c>
      <c r="K10" s="38" t="s">
        <v>7</v>
      </c>
      <c r="L10" s="36" t="s">
        <v>120</v>
      </c>
      <c r="M10" s="37" t="s">
        <v>6</v>
      </c>
      <c r="N10" s="38" t="s">
        <v>7</v>
      </c>
      <c r="O10" s="36" t="s">
        <v>120</v>
      </c>
      <c r="P10" s="37" t="s">
        <v>6</v>
      </c>
      <c r="Q10" s="38" t="s">
        <v>7</v>
      </c>
      <c r="R10" s="39" t="s">
        <v>120</v>
      </c>
      <c r="S10" s="40" t="s">
        <v>6</v>
      </c>
      <c r="T10" s="41" t="s">
        <v>7</v>
      </c>
    </row>
    <row r="11" spans="1:20" s="46" customFormat="1" ht="24.75" customHeight="1" thickBot="1">
      <c r="A11" s="151" t="s">
        <v>140</v>
      </c>
      <c r="B11" s="152"/>
      <c r="C11" s="48"/>
      <c r="D11" s="49"/>
      <c r="E11" s="50"/>
      <c r="F11" s="48"/>
      <c r="G11" s="49"/>
      <c r="H11" s="50"/>
      <c r="I11" s="48"/>
      <c r="J11" s="49"/>
      <c r="K11" s="50"/>
      <c r="L11" s="48"/>
      <c r="M11" s="49"/>
      <c r="N11" s="50"/>
      <c r="O11" s="48"/>
      <c r="P11" s="49"/>
      <c r="Q11" s="50"/>
      <c r="R11" s="48"/>
      <c r="S11" s="49"/>
      <c r="T11" s="51"/>
    </row>
    <row r="12" spans="1:20" s="8" customFormat="1" ht="19.5" customHeight="1" thickBot="1">
      <c r="A12" s="148" t="s">
        <v>9</v>
      </c>
      <c r="B12" s="149"/>
      <c r="C12" s="30">
        <v>8</v>
      </c>
      <c r="D12" s="137">
        <f>'ANEXO 11'!C12</f>
        <v>1</v>
      </c>
      <c r="E12" s="24">
        <f aca="true" t="shared" si="0" ref="E12:E24">C12*$D$12</f>
        <v>8</v>
      </c>
      <c r="F12" s="30">
        <v>8</v>
      </c>
      <c r="G12" s="137">
        <f>'ANEXO 11'!F12</f>
        <v>1</v>
      </c>
      <c r="H12" s="24">
        <f aca="true" t="shared" si="1" ref="H12:H24">F12*$G$12</f>
        <v>8</v>
      </c>
      <c r="I12" s="30">
        <v>8</v>
      </c>
      <c r="J12" s="137">
        <v>1</v>
      </c>
      <c r="K12" s="24">
        <f aca="true" t="shared" si="2" ref="K12:K24">I12*$J$12</f>
        <v>8</v>
      </c>
      <c r="L12" s="30">
        <v>8</v>
      </c>
      <c r="M12" s="137">
        <v>1</v>
      </c>
      <c r="N12" s="24">
        <f aca="true" t="shared" si="3" ref="N12:N24">L12*$M$12</f>
        <v>8</v>
      </c>
      <c r="O12" s="30">
        <v>8</v>
      </c>
      <c r="P12" s="137">
        <v>1</v>
      </c>
      <c r="Q12" s="24">
        <f aca="true" t="shared" si="4" ref="Q12:Q24">O12*$P$12</f>
        <v>8</v>
      </c>
      <c r="R12" s="56">
        <f aca="true" t="shared" si="5" ref="R12:R24">C12+F12+I12+L12+O12</f>
        <v>40</v>
      </c>
      <c r="S12" s="137">
        <f>P12+M12+J12+G12+D12</f>
        <v>5</v>
      </c>
      <c r="T12" s="26">
        <f>E12+H12+K12+N12+Q12</f>
        <v>40</v>
      </c>
    </row>
    <row r="13" spans="1:20" s="8" customFormat="1" ht="19.5" customHeight="1" thickBot="1">
      <c r="A13" s="126" t="s">
        <v>126</v>
      </c>
      <c r="B13" s="127"/>
      <c r="C13" s="31">
        <v>8</v>
      </c>
      <c r="D13" s="138"/>
      <c r="E13" s="24">
        <f t="shared" si="0"/>
        <v>8</v>
      </c>
      <c r="F13" s="31">
        <v>8</v>
      </c>
      <c r="G13" s="138"/>
      <c r="H13" s="24">
        <f t="shared" si="1"/>
        <v>8</v>
      </c>
      <c r="I13" s="31">
        <v>8</v>
      </c>
      <c r="J13" s="138"/>
      <c r="K13" s="24">
        <f t="shared" si="2"/>
        <v>8</v>
      </c>
      <c r="L13" s="31">
        <v>8</v>
      </c>
      <c r="M13" s="138"/>
      <c r="N13" s="24">
        <f t="shared" si="3"/>
        <v>8</v>
      </c>
      <c r="O13" s="31">
        <v>8</v>
      </c>
      <c r="P13" s="138"/>
      <c r="Q13" s="24">
        <f t="shared" si="4"/>
        <v>8</v>
      </c>
      <c r="R13" s="56">
        <f t="shared" si="5"/>
        <v>40</v>
      </c>
      <c r="S13" s="138"/>
      <c r="T13" s="26">
        <f>E13+H13+K13+N13+Q13</f>
        <v>40</v>
      </c>
    </row>
    <row r="14" spans="1:20" s="8" customFormat="1" ht="19.5" customHeight="1" thickBot="1">
      <c r="A14" s="126" t="s">
        <v>40</v>
      </c>
      <c r="B14" s="127"/>
      <c r="C14" s="32">
        <v>2</v>
      </c>
      <c r="D14" s="138"/>
      <c r="E14" s="24">
        <f t="shared" si="0"/>
        <v>2</v>
      </c>
      <c r="F14" s="32">
        <v>2</v>
      </c>
      <c r="G14" s="138"/>
      <c r="H14" s="24">
        <f t="shared" si="1"/>
        <v>2</v>
      </c>
      <c r="I14" s="32">
        <v>2</v>
      </c>
      <c r="J14" s="138"/>
      <c r="K14" s="24">
        <f t="shared" si="2"/>
        <v>2</v>
      </c>
      <c r="L14" s="32">
        <v>2</v>
      </c>
      <c r="M14" s="138"/>
      <c r="N14" s="24">
        <f t="shared" si="3"/>
        <v>2</v>
      </c>
      <c r="O14" s="32">
        <v>2</v>
      </c>
      <c r="P14" s="138"/>
      <c r="Q14" s="24">
        <f t="shared" si="4"/>
        <v>2</v>
      </c>
      <c r="R14" s="56">
        <f t="shared" si="5"/>
        <v>10</v>
      </c>
      <c r="S14" s="138"/>
      <c r="T14" s="26">
        <f aca="true" t="shared" si="6" ref="T14:T24">E14+H14+K14+N14+Q14</f>
        <v>10</v>
      </c>
    </row>
    <row r="15" spans="1:20" s="8" customFormat="1" ht="19.5" customHeight="1" thickBot="1">
      <c r="A15" s="126" t="s">
        <v>127</v>
      </c>
      <c r="B15" s="127"/>
      <c r="C15" s="32">
        <v>3</v>
      </c>
      <c r="D15" s="138"/>
      <c r="E15" s="24">
        <f t="shared" si="0"/>
        <v>3</v>
      </c>
      <c r="F15" s="32">
        <v>3</v>
      </c>
      <c r="G15" s="138"/>
      <c r="H15" s="24">
        <f t="shared" si="1"/>
        <v>3</v>
      </c>
      <c r="I15" s="32">
        <v>3</v>
      </c>
      <c r="J15" s="138"/>
      <c r="K15" s="24">
        <f t="shared" si="2"/>
        <v>3</v>
      </c>
      <c r="L15" s="32">
        <v>3</v>
      </c>
      <c r="M15" s="138"/>
      <c r="N15" s="24">
        <f t="shared" si="3"/>
        <v>3</v>
      </c>
      <c r="O15" s="32">
        <v>3</v>
      </c>
      <c r="P15" s="138"/>
      <c r="Q15" s="24">
        <f t="shared" si="4"/>
        <v>3</v>
      </c>
      <c r="R15" s="56">
        <f t="shared" si="5"/>
        <v>15</v>
      </c>
      <c r="S15" s="138"/>
      <c r="T15" s="26">
        <f>E15+H15+K15+N15+Q15</f>
        <v>15</v>
      </c>
    </row>
    <row r="16" spans="1:20" s="8" customFormat="1" ht="19.5" customHeight="1" thickBot="1">
      <c r="A16" s="126" t="s">
        <v>128</v>
      </c>
      <c r="B16" s="127"/>
      <c r="C16" s="32">
        <v>5</v>
      </c>
      <c r="D16" s="138"/>
      <c r="E16" s="24">
        <f t="shared" si="0"/>
        <v>5</v>
      </c>
      <c r="F16" s="32">
        <v>5</v>
      </c>
      <c r="G16" s="138"/>
      <c r="H16" s="24">
        <f t="shared" si="1"/>
        <v>5</v>
      </c>
      <c r="I16" s="32">
        <v>5</v>
      </c>
      <c r="J16" s="138"/>
      <c r="K16" s="24">
        <f t="shared" si="2"/>
        <v>5</v>
      </c>
      <c r="L16" s="32">
        <v>5</v>
      </c>
      <c r="M16" s="138"/>
      <c r="N16" s="24">
        <f t="shared" si="3"/>
        <v>5</v>
      </c>
      <c r="O16" s="32">
        <v>5</v>
      </c>
      <c r="P16" s="138"/>
      <c r="Q16" s="24">
        <f t="shared" si="4"/>
        <v>5</v>
      </c>
      <c r="R16" s="56">
        <f t="shared" si="5"/>
        <v>25</v>
      </c>
      <c r="S16" s="138"/>
      <c r="T16" s="26">
        <f t="shared" si="6"/>
        <v>25</v>
      </c>
    </row>
    <row r="17" spans="1:20" s="8" customFormat="1" ht="19.5" customHeight="1" thickBot="1">
      <c r="A17" s="126" t="s">
        <v>129</v>
      </c>
      <c r="B17" s="127"/>
      <c r="C17" s="32">
        <v>3</v>
      </c>
      <c r="D17" s="138"/>
      <c r="E17" s="24">
        <f t="shared" si="0"/>
        <v>3</v>
      </c>
      <c r="F17" s="32">
        <v>3</v>
      </c>
      <c r="G17" s="138"/>
      <c r="H17" s="24">
        <f t="shared" si="1"/>
        <v>3</v>
      </c>
      <c r="I17" s="32">
        <v>3</v>
      </c>
      <c r="J17" s="138"/>
      <c r="K17" s="24">
        <f t="shared" si="2"/>
        <v>3</v>
      </c>
      <c r="L17" s="32">
        <v>3</v>
      </c>
      <c r="M17" s="138"/>
      <c r="N17" s="24">
        <f t="shared" si="3"/>
        <v>3</v>
      </c>
      <c r="O17" s="32">
        <v>3</v>
      </c>
      <c r="P17" s="138"/>
      <c r="Q17" s="24">
        <f t="shared" si="4"/>
        <v>3</v>
      </c>
      <c r="R17" s="56">
        <f t="shared" si="5"/>
        <v>15</v>
      </c>
      <c r="S17" s="138"/>
      <c r="T17" s="26">
        <f>E17+H17+K17+N17+Q17</f>
        <v>15</v>
      </c>
    </row>
    <row r="18" spans="1:20" s="8" customFormat="1" ht="19.5" customHeight="1" thickBot="1">
      <c r="A18" s="126" t="s">
        <v>11</v>
      </c>
      <c r="B18" s="127"/>
      <c r="C18" s="32">
        <v>2</v>
      </c>
      <c r="D18" s="138"/>
      <c r="E18" s="24">
        <f t="shared" si="0"/>
        <v>2</v>
      </c>
      <c r="F18" s="32">
        <v>2</v>
      </c>
      <c r="G18" s="138"/>
      <c r="H18" s="24">
        <f t="shared" si="1"/>
        <v>2</v>
      </c>
      <c r="I18" s="32">
        <v>2</v>
      </c>
      <c r="J18" s="138"/>
      <c r="K18" s="24">
        <f t="shared" si="2"/>
        <v>2</v>
      </c>
      <c r="L18" s="32">
        <v>2</v>
      </c>
      <c r="M18" s="138"/>
      <c r="N18" s="24">
        <f t="shared" si="3"/>
        <v>2</v>
      </c>
      <c r="O18" s="32">
        <v>2</v>
      </c>
      <c r="P18" s="138"/>
      <c r="Q18" s="24">
        <f t="shared" si="4"/>
        <v>2</v>
      </c>
      <c r="R18" s="56">
        <f t="shared" si="5"/>
        <v>10</v>
      </c>
      <c r="S18" s="138"/>
      <c r="T18" s="26">
        <f t="shared" si="6"/>
        <v>10</v>
      </c>
    </row>
    <row r="19" spans="1:20" s="8" customFormat="1" ht="19.5" customHeight="1" thickBot="1">
      <c r="A19" s="126" t="s">
        <v>10</v>
      </c>
      <c r="B19" s="127"/>
      <c r="C19" s="32">
        <v>2</v>
      </c>
      <c r="D19" s="138"/>
      <c r="E19" s="24">
        <f t="shared" si="0"/>
        <v>2</v>
      </c>
      <c r="F19" s="32">
        <v>2</v>
      </c>
      <c r="G19" s="138"/>
      <c r="H19" s="24">
        <f t="shared" si="1"/>
        <v>2</v>
      </c>
      <c r="I19" s="32">
        <v>2</v>
      </c>
      <c r="J19" s="138"/>
      <c r="K19" s="24">
        <f t="shared" si="2"/>
        <v>2</v>
      </c>
      <c r="L19" s="32">
        <v>2</v>
      </c>
      <c r="M19" s="138"/>
      <c r="N19" s="24">
        <f t="shared" si="3"/>
        <v>2</v>
      </c>
      <c r="O19" s="32">
        <v>2</v>
      </c>
      <c r="P19" s="138"/>
      <c r="Q19" s="24">
        <f t="shared" si="4"/>
        <v>2</v>
      </c>
      <c r="R19" s="56">
        <f t="shared" si="5"/>
        <v>10</v>
      </c>
      <c r="S19" s="138"/>
      <c r="T19" s="26">
        <f t="shared" si="6"/>
        <v>10</v>
      </c>
    </row>
    <row r="20" spans="1:20" s="8" customFormat="1" ht="19.5" customHeight="1" thickBot="1">
      <c r="A20" s="126" t="s">
        <v>130</v>
      </c>
      <c r="B20" s="127"/>
      <c r="C20" s="32">
        <v>5</v>
      </c>
      <c r="D20" s="138"/>
      <c r="E20" s="24">
        <f t="shared" si="0"/>
        <v>5</v>
      </c>
      <c r="F20" s="32">
        <v>5</v>
      </c>
      <c r="G20" s="138"/>
      <c r="H20" s="24">
        <f t="shared" si="1"/>
        <v>5</v>
      </c>
      <c r="I20" s="32">
        <v>5</v>
      </c>
      <c r="J20" s="138"/>
      <c r="K20" s="24">
        <f t="shared" si="2"/>
        <v>5</v>
      </c>
      <c r="L20" s="32">
        <v>5</v>
      </c>
      <c r="M20" s="138"/>
      <c r="N20" s="24">
        <f t="shared" si="3"/>
        <v>5</v>
      </c>
      <c r="O20" s="32">
        <v>5</v>
      </c>
      <c r="P20" s="138"/>
      <c r="Q20" s="24">
        <f t="shared" si="4"/>
        <v>5</v>
      </c>
      <c r="R20" s="56">
        <f t="shared" si="5"/>
        <v>25</v>
      </c>
      <c r="S20" s="138"/>
      <c r="T20" s="26">
        <f>E20+H20+K20+N20+Q20</f>
        <v>25</v>
      </c>
    </row>
    <row r="21" spans="1:20" s="8" customFormat="1" ht="19.5" customHeight="1" thickBot="1">
      <c r="A21" s="126" t="s">
        <v>131</v>
      </c>
      <c r="B21" s="127"/>
      <c r="C21" s="31">
        <v>2</v>
      </c>
      <c r="D21" s="138"/>
      <c r="E21" s="24">
        <f t="shared" si="0"/>
        <v>2</v>
      </c>
      <c r="F21" s="31">
        <v>2</v>
      </c>
      <c r="G21" s="138"/>
      <c r="H21" s="24">
        <f t="shared" si="1"/>
        <v>2</v>
      </c>
      <c r="I21" s="31">
        <v>2</v>
      </c>
      <c r="J21" s="138"/>
      <c r="K21" s="24">
        <f t="shared" si="2"/>
        <v>2</v>
      </c>
      <c r="L21" s="31">
        <v>2</v>
      </c>
      <c r="M21" s="138"/>
      <c r="N21" s="24">
        <f t="shared" si="3"/>
        <v>2</v>
      </c>
      <c r="O21" s="31">
        <v>2</v>
      </c>
      <c r="P21" s="138"/>
      <c r="Q21" s="24">
        <f t="shared" si="4"/>
        <v>2</v>
      </c>
      <c r="R21" s="56">
        <f t="shared" si="5"/>
        <v>10</v>
      </c>
      <c r="S21" s="138"/>
      <c r="T21" s="26">
        <f>E21+H21+K21+N21+Q21</f>
        <v>10</v>
      </c>
    </row>
    <row r="22" spans="1:20" s="8" customFormat="1" ht="19.5" customHeight="1" thickBot="1">
      <c r="A22" s="150" t="s">
        <v>132</v>
      </c>
      <c r="B22" s="111" t="s">
        <v>159</v>
      </c>
      <c r="C22" s="110">
        <v>4</v>
      </c>
      <c r="D22" s="138"/>
      <c r="E22" s="24">
        <f t="shared" si="0"/>
        <v>4</v>
      </c>
      <c r="F22" s="110">
        <v>4</v>
      </c>
      <c r="G22" s="138"/>
      <c r="H22" s="24">
        <f t="shared" si="1"/>
        <v>4</v>
      </c>
      <c r="I22" s="110">
        <v>4</v>
      </c>
      <c r="J22" s="138"/>
      <c r="K22" s="24">
        <f t="shared" si="2"/>
        <v>4</v>
      </c>
      <c r="L22" s="110">
        <v>4</v>
      </c>
      <c r="M22" s="138"/>
      <c r="N22" s="24">
        <f t="shared" si="3"/>
        <v>4</v>
      </c>
      <c r="O22" s="110">
        <v>4</v>
      </c>
      <c r="P22" s="138"/>
      <c r="Q22" s="24">
        <f t="shared" si="4"/>
        <v>4</v>
      </c>
      <c r="R22" s="56">
        <f t="shared" si="5"/>
        <v>20</v>
      </c>
      <c r="S22" s="138"/>
      <c r="T22" s="26">
        <f t="shared" si="6"/>
        <v>20</v>
      </c>
    </row>
    <row r="23" spans="1:20" s="8" customFormat="1" ht="19.5" customHeight="1" thickBot="1">
      <c r="A23" s="150"/>
      <c r="B23" s="111" t="s">
        <v>133</v>
      </c>
      <c r="C23" s="110">
        <v>2</v>
      </c>
      <c r="D23" s="138"/>
      <c r="E23" s="24">
        <f t="shared" si="0"/>
        <v>2</v>
      </c>
      <c r="F23" s="110">
        <v>2</v>
      </c>
      <c r="G23" s="138"/>
      <c r="H23" s="24">
        <f t="shared" si="1"/>
        <v>2</v>
      </c>
      <c r="I23" s="110">
        <v>2</v>
      </c>
      <c r="J23" s="138"/>
      <c r="K23" s="24">
        <f t="shared" si="2"/>
        <v>2</v>
      </c>
      <c r="L23" s="110">
        <v>2</v>
      </c>
      <c r="M23" s="138"/>
      <c r="N23" s="24">
        <f t="shared" si="3"/>
        <v>2</v>
      </c>
      <c r="O23" s="110">
        <v>2</v>
      </c>
      <c r="P23" s="138"/>
      <c r="Q23" s="24">
        <f t="shared" si="4"/>
        <v>2</v>
      </c>
      <c r="R23" s="56">
        <f t="shared" si="5"/>
        <v>10</v>
      </c>
      <c r="S23" s="138"/>
      <c r="T23" s="26">
        <f t="shared" si="6"/>
        <v>10</v>
      </c>
    </row>
    <row r="24" spans="1:20" s="8" customFormat="1" ht="19.5" customHeight="1" thickBot="1">
      <c r="A24" s="150"/>
      <c r="B24" s="111" t="s">
        <v>134</v>
      </c>
      <c r="C24" s="110">
        <v>2</v>
      </c>
      <c r="D24" s="138"/>
      <c r="E24" s="24">
        <f t="shared" si="0"/>
        <v>2</v>
      </c>
      <c r="F24" s="110">
        <v>2</v>
      </c>
      <c r="G24" s="138"/>
      <c r="H24" s="24">
        <f t="shared" si="1"/>
        <v>2</v>
      </c>
      <c r="I24" s="110">
        <v>2</v>
      </c>
      <c r="J24" s="138"/>
      <c r="K24" s="24">
        <f t="shared" si="2"/>
        <v>2</v>
      </c>
      <c r="L24" s="110">
        <v>2</v>
      </c>
      <c r="M24" s="138"/>
      <c r="N24" s="24">
        <f t="shared" si="3"/>
        <v>2</v>
      </c>
      <c r="O24" s="110">
        <v>2</v>
      </c>
      <c r="P24" s="138"/>
      <c r="Q24" s="24">
        <f t="shared" si="4"/>
        <v>2</v>
      </c>
      <c r="R24" s="56">
        <f t="shared" si="5"/>
        <v>10</v>
      </c>
      <c r="S24" s="138"/>
      <c r="T24" s="26">
        <f t="shared" si="6"/>
        <v>10</v>
      </c>
    </row>
    <row r="25" spans="1:20" s="8" customFormat="1" ht="19.5" customHeight="1" thickBot="1">
      <c r="A25" s="126" t="s">
        <v>151</v>
      </c>
      <c r="B25" s="127"/>
      <c r="C25" s="31">
        <v>2</v>
      </c>
      <c r="D25" s="138"/>
      <c r="E25" s="24">
        <f>C25*$D$12</f>
        <v>2</v>
      </c>
      <c r="F25" s="31">
        <v>2</v>
      </c>
      <c r="G25" s="138"/>
      <c r="H25" s="24">
        <f>F25*$G$12</f>
        <v>2</v>
      </c>
      <c r="I25" s="31">
        <v>2</v>
      </c>
      <c r="J25" s="138"/>
      <c r="K25" s="24">
        <f>I25*$J$12</f>
        <v>2</v>
      </c>
      <c r="L25" s="31">
        <v>2</v>
      </c>
      <c r="M25" s="138"/>
      <c r="N25" s="24">
        <f>L25*$M$12</f>
        <v>2</v>
      </c>
      <c r="O25" s="31">
        <v>2</v>
      </c>
      <c r="P25" s="138"/>
      <c r="Q25" s="24">
        <f>O25*$P$12</f>
        <v>2</v>
      </c>
      <c r="R25" s="56">
        <f>C25+F25+I25+L25+O25</f>
        <v>10</v>
      </c>
      <c r="S25" s="138"/>
      <c r="T25" s="26">
        <f>E25+H25+K25+N25+Q25</f>
        <v>10</v>
      </c>
    </row>
    <row r="26" spans="1:20" s="46" customFormat="1" ht="19.5" customHeight="1" thickBot="1">
      <c r="A26" s="146" t="s">
        <v>135</v>
      </c>
      <c r="B26" s="147"/>
      <c r="C26" s="52"/>
      <c r="D26" s="138"/>
      <c r="E26" s="53"/>
      <c r="F26" s="52"/>
      <c r="G26" s="138"/>
      <c r="H26" s="53"/>
      <c r="I26" s="52"/>
      <c r="J26" s="138"/>
      <c r="K26" s="53"/>
      <c r="L26" s="52"/>
      <c r="M26" s="138"/>
      <c r="N26" s="53"/>
      <c r="O26" s="52"/>
      <c r="P26" s="138"/>
      <c r="Q26" s="53"/>
      <c r="R26" s="57"/>
      <c r="S26" s="138"/>
      <c r="T26" s="26"/>
    </row>
    <row r="27" spans="1:20" s="8" customFormat="1" ht="19.5" customHeight="1" thickBot="1">
      <c r="A27" s="126" t="s">
        <v>136</v>
      </c>
      <c r="B27" s="127"/>
      <c r="C27" s="31">
        <v>6</v>
      </c>
      <c r="D27" s="138"/>
      <c r="E27" s="24">
        <f>C27*$D$12</f>
        <v>6</v>
      </c>
      <c r="F27" s="31">
        <v>6</v>
      </c>
      <c r="G27" s="138"/>
      <c r="H27" s="24">
        <f>F27*$G$12</f>
        <v>6</v>
      </c>
      <c r="I27" s="31">
        <v>6</v>
      </c>
      <c r="J27" s="138"/>
      <c r="K27" s="24">
        <f>I27*$J$12</f>
        <v>6</v>
      </c>
      <c r="L27" s="31">
        <v>6</v>
      </c>
      <c r="M27" s="138"/>
      <c r="N27" s="24">
        <f>L27*$M$12</f>
        <v>6</v>
      </c>
      <c r="O27" s="31">
        <v>6</v>
      </c>
      <c r="P27" s="138"/>
      <c r="Q27" s="24">
        <f>O27*$P$12</f>
        <v>6</v>
      </c>
      <c r="R27" s="56">
        <f>C27+F27+I27+L27+O27</f>
        <v>30</v>
      </c>
      <c r="S27" s="138"/>
      <c r="T27" s="26">
        <f>E27+H27+K27+N27+Q27</f>
        <v>30</v>
      </c>
    </row>
    <row r="28" spans="1:20" s="8" customFormat="1" ht="19.5" customHeight="1" thickBot="1">
      <c r="A28" s="126" t="s">
        <v>137</v>
      </c>
      <c r="B28" s="127"/>
      <c r="C28" s="31">
        <v>2</v>
      </c>
      <c r="D28" s="138"/>
      <c r="E28" s="24">
        <f>C28*$D$12</f>
        <v>2</v>
      </c>
      <c r="F28" s="31">
        <v>2</v>
      </c>
      <c r="G28" s="138"/>
      <c r="H28" s="24">
        <f>F28*$G$12</f>
        <v>2</v>
      </c>
      <c r="I28" s="31">
        <v>2</v>
      </c>
      <c r="J28" s="138"/>
      <c r="K28" s="24">
        <f>I28*$J$12</f>
        <v>2</v>
      </c>
      <c r="L28" s="31">
        <v>2</v>
      </c>
      <c r="M28" s="138"/>
      <c r="N28" s="24">
        <f>L28*$M$12</f>
        <v>2</v>
      </c>
      <c r="O28" s="31">
        <v>2</v>
      </c>
      <c r="P28" s="138"/>
      <c r="Q28" s="24">
        <f>O28*$P$12</f>
        <v>2</v>
      </c>
      <c r="R28" s="56">
        <f>C28+F28+I28+L28+O28</f>
        <v>10</v>
      </c>
      <c r="S28" s="138"/>
      <c r="T28" s="26">
        <f>E28+H28+K28+N28+Q28</f>
        <v>10</v>
      </c>
    </row>
    <row r="29" spans="1:20" s="8" customFormat="1" ht="19.5" customHeight="1" thickBot="1">
      <c r="A29" s="126" t="s">
        <v>138</v>
      </c>
      <c r="B29" s="127"/>
      <c r="C29" s="31">
        <v>2</v>
      </c>
      <c r="D29" s="139"/>
      <c r="E29" s="24">
        <f>C29*$D$12</f>
        <v>2</v>
      </c>
      <c r="F29" s="31">
        <v>2</v>
      </c>
      <c r="G29" s="139"/>
      <c r="H29" s="24">
        <f>F29*$G$12</f>
        <v>2</v>
      </c>
      <c r="I29" s="31">
        <v>2</v>
      </c>
      <c r="J29" s="139"/>
      <c r="K29" s="24">
        <f>I29*$J$12</f>
        <v>2</v>
      </c>
      <c r="L29" s="31">
        <v>2</v>
      </c>
      <c r="M29" s="139"/>
      <c r="N29" s="24">
        <f>L29*$M$12</f>
        <v>2</v>
      </c>
      <c r="O29" s="31">
        <v>2</v>
      </c>
      <c r="P29" s="139"/>
      <c r="Q29" s="24">
        <f>O29*$P$12</f>
        <v>2</v>
      </c>
      <c r="R29" s="56">
        <f>C29+F29+I29+L29+O29</f>
        <v>10</v>
      </c>
      <c r="S29" s="139"/>
      <c r="T29" s="26">
        <f>E29+H29+K29+N29+Q29</f>
        <v>10</v>
      </c>
    </row>
    <row r="30" spans="1:20" s="8" customFormat="1" ht="27.75" customHeight="1" thickBot="1">
      <c r="A30" s="135" t="s">
        <v>139</v>
      </c>
      <c r="B30" s="136"/>
      <c r="C30" s="11">
        <f>SUM(C12:C29)</f>
        <v>60</v>
      </c>
      <c r="D30" s="11">
        <f>SUM(D12:D29)</f>
        <v>1</v>
      </c>
      <c r="E30" s="13">
        <f>C30*D30</f>
        <v>60</v>
      </c>
      <c r="F30" s="11">
        <f>SUM(F12:F29)</f>
        <v>60</v>
      </c>
      <c r="G30" s="12">
        <f>SUM(G12)</f>
        <v>1</v>
      </c>
      <c r="H30" s="13">
        <f>F30*G30</f>
        <v>60</v>
      </c>
      <c r="I30" s="11">
        <f>SUM(I12:I29)</f>
        <v>60</v>
      </c>
      <c r="J30" s="12">
        <f>SUM(J12)</f>
        <v>1</v>
      </c>
      <c r="K30" s="13">
        <f>I30*J30</f>
        <v>60</v>
      </c>
      <c r="L30" s="11">
        <f>SUM(L12:L29)</f>
        <v>60</v>
      </c>
      <c r="M30" s="12">
        <f>SUM(M12)</f>
        <v>1</v>
      </c>
      <c r="N30" s="13">
        <f>L30*M30</f>
        <v>60</v>
      </c>
      <c r="O30" s="11">
        <f>SUM(O12:O29)</f>
        <v>60</v>
      </c>
      <c r="P30" s="12">
        <f>SUM(P12)</f>
        <v>1</v>
      </c>
      <c r="Q30" s="13">
        <f>O30*P30</f>
        <v>60</v>
      </c>
      <c r="R30" s="11">
        <f>SUM(R12:R29)</f>
        <v>300</v>
      </c>
      <c r="S30" s="12">
        <f>P30+M30+J30+G30+D30</f>
        <v>5</v>
      </c>
      <c r="T30" s="12">
        <f>SUM(T12:T29)</f>
        <v>300</v>
      </c>
    </row>
    <row r="31" spans="3:17" s="8" customFormat="1" ht="9" customHeight="1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s="8" customFormat="1" ht="15" customHeight="1">
      <c r="A32" s="158" t="s">
        <v>53</v>
      </c>
      <c r="B32" s="158"/>
      <c r="C32" s="158"/>
      <c r="D32" s="158"/>
      <c r="E32" s="158"/>
      <c r="F32" s="158"/>
      <c r="G32" s="158"/>
      <c r="H32" s="158"/>
      <c r="I32" s="54"/>
      <c r="J32" s="54"/>
      <c r="K32" s="54"/>
      <c r="L32" s="54"/>
      <c r="M32" s="54"/>
      <c r="N32" s="54"/>
      <c r="O32" s="54"/>
      <c r="P32" s="54"/>
      <c r="Q32" s="54"/>
    </row>
    <row r="33" spans="1:18" s="8" customFormat="1" ht="15" customHeight="1">
      <c r="A33" s="159" t="s">
        <v>54</v>
      </c>
      <c r="B33" s="159"/>
      <c r="C33" s="114">
        <v>3</v>
      </c>
      <c r="D33" s="156"/>
      <c r="E33" s="157"/>
      <c r="F33" s="157"/>
      <c r="G33" s="157"/>
      <c r="H33" s="115"/>
      <c r="I33" s="44"/>
      <c r="J33" s="45"/>
      <c r="K33" s="45"/>
      <c r="L33" s="44"/>
      <c r="M33" s="45"/>
      <c r="N33" s="45"/>
      <c r="O33" s="44"/>
      <c r="P33" s="45"/>
      <c r="Q33" s="45"/>
      <c r="R33" s="46"/>
    </row>
    <row r="34" spans="1:18" s="7" customFormat="1" ht="15" customHeight="1">
      <c r="A34" s="116" t="s">
        <v>64</v>
      </c>
      <c r="B34" s="116"/>
      <c r="C34" s="114">
        <v>2</v>
      </c>
      <c r="D34" s="144"/>
      <c r="E34" s="145"/>
      <c r="F34" s="145"/>
      <c r="G34" s="145"/>
      <c r="H34" s="115"/>
      <c r="I34" s="44"/>
      <c r="J34" s="45"/>
      <c r="K34" s="45"/>
      <c r="L34" s="44"/>
      <c r="M34" s="45"/>
      <c r="N34" s="45"/>
      <c r="O34" s="44"/>
      <c r="P34" s="45"/>
      <c r="Q34" s="45"/>
      <c r="R34" s="47"/>
    </row>
    <row r="35" spans="1:18" s="7" customFormat="1" ht="15" customHeight="1">
      <c r="A35" s="117" t="s">
        <v>55</v>
      </c>
      <c r="B35" s="117"/>
      <c r="C35" s="114">
        <v>2</v>
      </c>
      <c r="D35" s="144"/>
      <c r="E35" s="145"/>
      <c r="F35" s="145"/>
      <c r="G35" s="145"/>
      <c r="H35" s="115"/>
      <c r="I35" s="44"/>
      <c r="J35" s="107"/>
      <c r="K35" s="107"/>
      <c r="L35" s="44"/>
      <c r="M35" s="107"/>
      <c r="N35" s="107"/>
      <c r="O35" s="44"/>
      <c r="P35" s="107"/>
      <c r="Q35" s="107"/>
      <c r="R35" s="47"/>
    </row>
    <row r="36" spans="1:18" s="7" customFormat="1" ht="15" customHeight="1">
      <c r="A36" s="117" t="s">
        <v>63</v>
      </c>
      <c r="B36" s="117"/>
      <c r="C36" s="114">
        <v>2</v>
      </c>
      <c r="D36" s="144"/>
      <c r="E36" s="145"/>
      <c r="F36" s="145"/>
      <c r="G36" s="145"/>
      <c r="H36" s="115"/>
      <c r="I36" s="44"/>
      <c r="J36" s="107"/>
      <c r="K36" s="107"/>
      <c r="L36" s="44"/>
      <c r="M36" s="107"/>
      <c r="N36" s="107"/>
      <c r="O36" s="44"/>
      <c r="P36" s="107"/>
      <c r="Q36" s="107"/>
      <c r="R36" s="47"/>
    </row>
    <row r="37" spans="1:17" s="7" customFormat="1" ht="15" customHeight="1">
      <c r="A37" s="153" t="s">
        <v>56</v>
      </c>
      <c r="B37" s="154"/>
      <c r="C37" s="114">
        <v>2</v>
      </c>
      <c r="D37" s="118"/>
      <c r="E37" s="119"/>
      <c r="F37" s="119"/>
      <c r="G37" s="119"/>
      <c r="H37" s="119"/>
      <c r="I37" s="9"/>
      <c r="J37" s="9"/>
      <c r="K37" s="9"/>
      <c r="L37" s="9"/>
      <c r="M37" s="9"/>
      <c r="N37" s="9"/>
      <c r="O37" s="9"/>
      <c r="P37" s="9"/>
      <c r="Q37" s="9"/>
    </row>
    <row r="38" spans="1:8" s="112" customFormat="1" ht="15" customHeight="1">
      <c r="A38" s="117" t="s">
        <v>52</v>
      </c>
      <c r="B38" s="117"/>
      <c r="C38" s="120">
        <v>1</v>
      </c>
      <c r="D38" s="121"/>
      <c r="E38" s="121"/>
      <c r="F38" s="121"/>
      <c r="G38" s="121"/>
      <c r="H38" s="121"/>
    </row>
    <row r="39" spans="1:8" s="112" customFormat="1" ht="15" customHeight="1">
      <c r="A39" s="155" t="s">
        <v>14</v>
      </c>
      <c r="B39" s="155"/>
      <c r="C39" s="122">
        <f>SUM(C33:C38)</f>
        <v>12</v>
      </c>
      <c r="D39" s="121"/>
      <c r="E39" s="121"/>
      <c r="F39" s="121"/>
      <c r="G39" s="121"/>
      <c r="H39" s="121"/>
    </row>
    <row r="40" spans="1:2" ht="13.5">
      <c r="A40" s="113" t="s">
        <v>142</v>
      </c>
      <c r="B40" s="7"/>
    </row>
    <row r="41" spans="1:2" ht="13.5">
      <c r="A41" s="113" t="s">
        <v>141</v>
      </c>
      <c r="B41" s="7"/>
    </row>
    <row r="42" spans="1:2" ht="13.5">
      <c r="A42" s="113" t="s">
        <v>143</v>
      </c>
      <c r="B42" s="7"/>
    </row>
  </sheetData>
  <sheetProtection/>
  <mergeCells count="48">
    <mergeCell ref="A37:B37"/>
    <mergeCell ref="A39:B39"/>
    <mergeCell ref="D35:G35"/>
    <mergeCell ref="D36:G36"/>
    <mergeCell ref="A27:B27"/>
    <mergeCell ref="A29:B29"/>
    <mergeCell ref="D33:G33"/>
    <mergeCell ref="A32:H32"/>
    <mergeCell ref="A33:B33"/>
    <mergeCell ref="A18:B18"/>
    <mergeCell ref="A26:B26"/>
    <mergeCell ref="A12:B12"/>
    <mergeCell ref="A21:B21"/>
    <mergeCell ref="F9:H9"/>
    <mergeCell ref="A20:B20"/>
    <mergeCell ref="A22:A24"/>
    <mergeCell ref="A11:B11"/>
    <mergeCell ref="A19:B19"/>
    <mergeCell ref="R9:T9"/>
    <mergeCell ref="L9:N9"/>
    <mergeCell ref="O9:Q9"/>
    <mergeCell ref="C9:E9"/>
    <mergeCell ref="A13:B13"/>
    <mergeCell ref="D34:G34"/>
    <mergeCell ref="A14:B14"/>
    <mergeCell ref="A15:B15"/>
    <mergeCell ref="A16:B16"/>
    <mergeCell ref="A17:B17"/>
    <mergeCell ref="A30:B30"/>
    <mergeCell ref="J12:J29"/>
    <mergeCell ref="M12:M29"/>
    <mergeCell ref="P12:P29"/>
    <mergeCell ref="S12:S29"/>
    <mergeCell ref="O31:Q31"/>
    <mergeCell ref="C31:E31"/>
    <mergeCell ref="F31:H31"/>
    <mergeCell ref="I31:K31"/>
    <mergeCell ref="L31:N31"/>
    <mergeCell ref="A25:B25"/>
    <mergeCell ref="A28:B28"/>
    <mergeCell ref="A4:T4"/>
    <mergeCell ref="A5:T5"/>
    <mergeCell ref="A2:T2"/>
    <mergeCell ref="A7:B7"/>
    <mergeCell ref="A9:B10"/>
    <mergeCell ref="I9:K9"/>
    <mergeCell ref="D12:D29"/>
    <mergeCell ref="G12:G29"/>
  </mergeCells>
  <printOptions/>
  <pageMargins left="0.75" right="0.75" top="1" bottom="1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6"/>
  <sheetViews>
    <sheetView showGridLines="0" view="pageBreakPreview" zoomScaleSheetLayoutView="100" zoomScalePageLayoutView="0" workbookViewId="0" topLeftCell="A4">
      <selection activeCell="A5" sqref="A5:N5"/>
    </sheetView>
  </sheetViews>
  <sheetFormatPr defaultColWidth="11.421875" defaultRowHeight="12.75"/>
  <cols>
    <col min="1" max="1" width="9.421875" style="1" customWidth="1"/>
    <col min="2" max="2" width="16.421875" style="1" customWidth="1"/>
    <col min="3" max="3" width="9.421875" style="1" customWidth="1"/>
    <col min="4" max="4" width="9.7109375" style="1" customWidth="1"/>
    <col min="5" max="5" width="13.421875" style="1" customWidth="1"/>
    <col min="6" max="6" width="9.421875" style="1" customWidth="1"/>
    <col min="7" max="7" width="9.8515625" style="1" customWidth="1"/>
    <col min="8" max="8" width="12.140625" style="1" customWidth="1"/>
    <col min="9" max="9" width="15.28125" style="1" customWidth="1"/>
    <col min="10" max="10" width="7.7109375" style="1" customWidth="1"/>
    <col min="11" max="11" width="4.8515625" style="1" customWidth="1"/>
    <col min="12" max="12" width="9.57421875" style="1" customWidth="1"/>
    <col min="13" max="13" width="11.421875" style="1" customWidth="1"/>
    <col min="14" max="15" width="7.7109375" style="1" customWidth="1"/>
    <col min="16" max="16" width="10.7109375" style="1" customWidth="1"/>
    <col min="17" max="17" width="6.7109375" style="1" customWidth="1"/>
    <col min="18" max="18" width="10.7109375" style="1" customWidth="1"/>
    <col min="19" max="16384" width="11.421875" style="1" customWidth="1"/>
  </cols>
  <sheetData>
    <row r="2" spans="1:15" ht="12.75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8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O3" s="23"/>
      <c r="Q3" s="23"/>
      <c r="R3" s="23"/>
    </row>
    <row r="4" spans="1:14" ht="15">
      <c r="A4" s="128" t="s">
        <v>68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5">
      <c r="A5" s="128" t="s">
        <v>160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9" ht="13.5">
      <c r="A7" s="160" t="s">
        <v>117</v>
      </c>
      <c r="B7" s="160"/>
      <c r="C7" s="160"/>
      <c r="D7" s="160"/>
      <c r="E7" s="60" t="s">
        <v>59</v>
      </c>
      <c r="F7" s="60"/>
      <c r="G7" s="60"/>
      <c r="H7" s="60"/>
      <c r="I7" s="60"/>
    </row>
    <row r="8" ht="14.25" thickBot="1"/>
    <row r="9" spans="1:14" s="7" customFormat="1" ht="18" customHeight="1">
      <c r="A9" s="15"/>
      <c r="B9" s="16" t="s">
        <v>17</v>
      </c>
      <c r="C9" s="183" t="s">
        <v>0</v>
      </c>
      <c r="D9" s="183" t="s">
        <v>1</v>
      </c>
      <c r="E9" s="183" t="s">
        <v>2</v>
      </c>
      <c r="F9" s="183" t="s">
        <v>3</v>
      </c>
      <c r="G9" s="187" t="s">
        <v>4</v>
      </c>
      <c r="H9" s="185" t="s">
        <v>5</v>
      </c>
      <c r="K9" s="61" t="s">
        <v>48</v>
      </c>
      <c r="L9" s="161" t="s">
        <v>69</v>
      </c>
      <c r="M9" s="161"/>
      <c r="N9" s="161"/>
    </row>
    <row r="10" spans="1:14" s="7" customFormat="1" ht="18" customHeight="1" thickBot="1">
      <c r="A10" s="17" t="s">
        <v>18</v>
      </c>
      <c r="B10" s="18"/>
      <c r="C10" s="184"/>
      <c r="D10" s="184"/>
      <c r="E10" s="184"/>
      <c r="F10" s="184"/>
      <c r="G10" s="188"/>
      <c r="H10" s="186"/>
      <c r="K10" s="61"/>
      <c r="L10" s="161"/>
      <c r="M10" s="161"/>
      <c r="N10" s="161"/>
    </row>
    <row r="11" spans="1:12" s="7" customFormat="1" ht="18" customHeight="1" thickBot="1">
      <c r="A11" s="189" t="s">
        <v>144</v>
      </c>
      <c r="B11" s="190"/>
      <c r="C11" s="27">
        <v>8</v>
      </c>
      <c r="D11" s="27">
        <v>8</v>
      </c>
      <c r="E11" s="27">
        <v>16</v>
      </c>
      <c r="F11" s="27">
        <v>11</v>
      </c>
      <c r="G11" s="27">
        <v>14</v>
      </c>
      <c r="H11" s="76">
        <f>SUM(C11:G11)</f>
        <v>57</v>
      </c>
      <c r="I11" s="7" t="s">
        <v>38</v>
      </c>
      <c r="K11" s="14"/>
      <c r="L11" s="14"/>
    </row>
    <row r="12" spans="1:13" s="7" customFormat="1" ht="18" customHeight="1" thickBot="1">
      <c r="A12" s="191" t="s">
        <v>19</v>
      </c>
      <c r="B12" s="192"/>
      <c r="C12" s="28">
        <v>1</v>
      </c>
      <c r="D12" s="28">
        <v>1</v>
      </c>
      <c r="E12" s="28">
        <v>1</v>
      </c>
      <c r="F12" s="28">
        <v>1</v>
      </c>
      <c r="G12" s="29">
        <v>1</v>
      </c>
      <c r="H12" s="76">
        <f>SUM(C12:G12)</f>
        <v>5</v>
      </c>
      <c r="I12" s="7" t="s">
        <v>39</v>
      </c>
      <c r="K12" s="62" t="s">
        <v>48</v>
      </c>
      <c r="L12" s="42">
        <v>60</v>
      </c>
      <c r="M12" s="7" t="s">
        <v>58</v>
      </c>
    </row>
    <row r="13" spans="1:9" s="7" customFormat="1" ht="18" customHeight="1" thickBot="1">
      <c r="A13" s="72" t="s">
        <v>21</v>
      </c>
      <c r="B13" s="73"/>
      <c r="C13" s="74">
        <f>L12*C12</f>
        <v>60</v>
      </c>
      <c r="D13" s="74">
        <f>L12*D12</f>
        <v>60</v>
      </c>
      <c r="E13" s="74">
        <f>L12*E12</f>
        <v>60</v>
      </c>
      <c r="F13" s="74">
        <f>L12*F12</f>
        <v>60</v>
      </c>
      <c r="G13" s="74">
        <f>L12*G12</f>
        <v>60</v>
      </c>
      <c r="H13" s="19">
        <f>SUM(C13:G13)</f>
        <v>300</v>
      </c>
      <c r="I13" s="14" t="s">
        <v>29</v>
      </c>
    </row>
    <row r="14" spans="1:8" s="7" customFormat="1" ht="18" customHeight="1" thickBot="1">
      <c r="A14" s="72" t="s">
        <v>22</v>
      </c>
      <c r="B14" s="73"/>
      <c r="C14" s="75">
        <f>C11/C12</f>
        <v>8</v>
      </c>
      <c r="D14" s="75">
        <f>D11/D12</f>
        <v>8</v>
      </c>
      <c r="E14" s="75">
        <f>E11/E12</f>
        <v>16</v>
      </c>
      <c r="F14" s="75">
        <f>F11/F12</f>
        <v>11</v>
      </c>
      <c r="G14" s="75">
        <f>G11/G12</f>
        <v>14</v>
      </c>
      <c r="H14" s="77"/>
    </row>
    <row r="16" ht="13.5">
      <c r="A16" s="3" t="s">
        <v>70</v>
      </c>
    </row>
    <row r="17" spans="1:14" s="7" customFormat="1" ht="27.75" customHeight="1">
      <c r="A17" s="34" t="s">
        <v>27</v>
      </c>
      <c r="B17" s="174" t="s">
        <v>24</v>
      </c>
      <c r="C17" s="182"/>
      <c r="D17" s="175"/>
      <c r="E17" s="35" t="s">
        <v>30</v>
      </c>
      <c r="F17" s="174" t="s">
        <v>23</v>
      </c>
      <c r="G17" s="182"/>
      <c r="H17" s="175"/>
      <c r="I17" s="63" t="s">
        <v>71</v>
      </c>
      <c r="J17" s="176" t="s">
        <v>25</v>
      </c>
      <c r="K17" s="177"/>
      <c r="L17" s="43" t="s">
        <v>72</v>
      </c>
      <c r="M17" s="174" t="s">
        <v>73</v>
      </c>
      <c r="N17" s="175"/>
    </row>
    <row r="18" spans="1:14" s="47" customFormat="1" ht="18" customHeight="1">
      <c r="A18" s="102">
        <v>1</v>
      </c>
      <c r="B18" s="168" t="s">
        <v>60</v>
      </c>
      <c r="C18" s="168"/>
      <c r="D18" s="168"/>
      <c r="E18" s="101" t="s">
        <v>42</v>
      </c>
      <c r="F18" s="168" t="s">
        <v>61</v>
      </c>
      <c r="G18" s="168"/>
      <c r="H18" s="168"/>
      <c r="I18" s="104" t="s">
        <v>62</v>
      </c>
      <c r="J18" s="167">
        <v>40</v>
      </c>
      <c r="K18" s="167"/>
      <c r="L18" s="105"/>
      <c r="M18" s="165"/>
      <c r="N18" s="166"/>
    </row>
    <row r="19" spans="1:14" s="47" customFormat="1" ht="18" customHeight="1">
      <c r="A19" s="102">
        <v>2</v>
      </c>
      <c r="B19" s="168" t="s">
        <v>26</v>
      </c>
      <c r="C19" s="168"/>
      <c r="D19" s="168"/>
      <c r="E19" s="101" t="s">
        <v>42</v>
      </c>
      <c r="F19" s="168" t="s">
        <v>74</v>
      </c>
      <c r="G19" s="168"/>
      <c r="H19" s="168"/>
      <c r="I19" s="104">
        <v>921451216710</v>
      </c>
      <c r="J19" s="167">
        <v>30</v>
      </c>
      <c r="K19" s="167"/>
      <c r="L19" s="105">
        <v>25</v>
      </c>
      <c r="M19" s="165"/>
      <c r="N19" s="166"/>
    </row>
    <row r="20" spans="1:14" s="47" customFormat="1" ht="18" customHeight="1">
      <c r="A20" s="102">
        <v>3</v>
      </c>
      <c r="B20" s="168" t="s">
        <v>26</v>
      </c>
      <c r="C20" s="168"/>
      <c r="D20" s="168"/>
      <c r="E20" s="101" t="s">
        <v>42</v>
      </c>
      <c r="F20" s="170" t="s">
        <v>74</v>
      </c>
      <c r="G20" s="171"/>
      <c r="H20" s="172"/>
      <c r="I20" s="104">
        <v>921481210710</v>
      </c>
      <c r="J20" s="167">
        <v>30</v>
      </c>
      <c r="K20" s="167"/>
      <c r="L20" s="105">
        <v>25</v>
      </c>
      <c r="M20" s="167"/>
      <c r="N20" s="167"/>
    </row>
    <row r="21" spans="1:14" s="47" customFormat="1" ht="18" customHeight="1">
      <c r="A21" s="102">
        <v>4</v>
      </c>
      <c r="B21" s="168" t="s">
        <v>26</v>
      </c>
      <c r="C21" s="168"/>
      <c r="D21" s="168"/>
      <c r="E21" s="101" t="s">
        <v>42</v>
      </c>
      <c r="F21" s="168" t="s">
        <v>75</v>
      </c>
      <c r="G21" s="168"/>
      <c r="H21" s="168"/>
      <c r="I21" s="104">
        <v>921481210716</v>
      </c>
      <c r="J21" s="167">
        <v>30</v>
      </c>
      <c r="K21" s="167"/>
      <c r="L21" s="109">
        <v>25</v>
      </c>
      <c r="M21" s="167"/>
      <c r="N21" s="167"/>
    </row>
    <row r="22" spans="1:14" s="47" customFormat="1" ht="18" customHeight="1">
      <c r="A22" s="102">
        <v>5</v>
      </c>
      <c r="B22" s="168" t="s">
        <v>26</v>
      </c>
      <c r="C22" s="168"/>
      <c r="D22" s="168"/>
      <c r="E22" s="101" t="s">
        <v>42</v>
      </c>
      <c r="F22" s="168" t="s">
        <v>75</v>
      </c>
      <c r="G22" s="168"/>
      <c r="H22" s="168"/>
      <c r="I22" s="104">
        <v>921451216711</v>
      </c>
      <c r="J22" s="167">
        <v>30</v>
      </c>
      <c r="K22" s="167"/>
      <c r="L22" s="109">
        <v>25</v>
      </c>
      <c r="M22" s="167"/>
      <c r="N22" s="167"/>
    </row>
    <row r="23" spans="1:14" s="47" customFormat="1" ht="18" customHeight="1">
      <c r="A23" s="102">
        <v>6</v>
      </c>
      <c r="B23" s="168" t="s">
        <v>26</v>
      </c>
      <c r="C23" s="168"/>
      <c r="D23" s="168"/>
      <c r="E23" s="101" t="s">
        <v>42</v>
      </c>
      <c r="F23" s="168" t="s">
        <v>76</v>
      </c>
      <c r="G23" s="168"/>
      <c r="H23" s="168"/>
      <c r="I23" s="104">
        <v>921481210713</v>
      </c>
      <c r="J23" s="167">
        <v>30</v>
      </c>
      <c r="K23" s="167"/>
      <c r="L23" s="109">
        <v>25</v>
      </c>
      <c r="M23" s="167"/>
      <c r="N23" s="167"/>
    </row>
    <row r="24" spans="1:14" s="47" customFormat="1" ht="18" customHeight="1">
      <c r="A24" s="102">
        <v>7</v>
      </c>
      <c r="B24" s="168" t="s">
        <v>26</v>
      </c>
      <c r="C24" s="168"/>
      <c r="D24" s="168"/>
      <c r="E24" s="101" t="s">
        <v>42</v>
      </c>
      <c r="F24" s="168" t="s">
        <v>77</v>
      </c>
      <c r="G24" s="168"/>
      <c r="H24" s="168"/>
      <c r="I24" s="104">
        <v>921451216713</v>
      </c>
      <c r="J24" s="167">
        <v>30</v>
      </c>
      <c r="K24" s="167"/>
      <c r="L24" s="109">
        <v>25</v>
      </c>
      <c r="M24" s="167"/>
      <c r="N24" s="167"/>
    </row>
    <row r="25" spans="1:14" s="47" customFormat="1" ht="18" customHeight="1">
      <c r="A25" s="102">
        <v>8</v>
      </c>
      <c r="B25" s="168" t="s">
        <v>26</v>
      </c>
      <c r="C25" s="168"/>
      <c r="D25" s="168"/>
      <c r="E25" s="101" t="s">
        <v>42</v>
      </c>
      <c r="F25" s="168" t="s">
        <v>78</v>
      </c>
      <c r="G25" s="168"/>
      <c r="H25" s="168"/>
      <c r="I25" s="104">
        <v>921451216719</v>
      </c>
      <c r="J25" s="167">
        <v>30</v>
      </c>
      <c r="K25" s="167"/>
      <c r="L25" s="109">
        <v>25</v>
      </c>
      <c r="M25" s="167"/>
      <c r="N25" s="167"/>
    </row>
    <row r="26" spans="1:14" s="47" customFormat="1" ht="18" customHeight="1">
      <c r="A26" s="102"/>
      <c r="B26" s="168"/>
      <c r="C26" s="168"/>
      <c r="D26" s="168"/>
      <c r="E26" s="101"/>
      <c r="F26" s="168"/>
      <c r="G26" s="168"/>
      <c r="H26" s="168"/>
      <c r="I26" s="106"/>
      <c r="J26" s="167"/>
      <c r="K26" s="167"/>
      <c r="L26" s="102"/>
      <c r="M26" s="167"/>
      <c r="N26" s="167"/>
    </row>
    <row r="27" spans="1:14" s="47" customFormat="1" ht="18" customHeight="1">
      <c r="A27" s="102"/>
      <c r="B27" s="168"/>
      <c r="C27" s="168"/>
      <c r="D27" s="168"/>
      <c r="E27" s="101"/>
      <c r="F27" s="168"/>
      <c r="G27" s="168"/>
      <c r="H27" s="168"/>
      <c r="I27" s="106"/>
      <c r="J27" s="167"/>
      <c r="K27" s="167"/>
      <c r="L27" s="102"/>
      <c r="M27" s="167"/>
      <c r="N27" s="167"/>
    </row>
    <row r="28" spans="1:14" s="47" customFormat="1" ht="18" customHeight="1">
      <c r="A28" s="102"/>
      <c r="B28" s="168"/>
      <c r="C28" s="168"/>
      <c r="D28" s="168"/>
      <c r="E28" s="101"/>
      <c r="F28" s="168"/>
      <c r="G28" s="168"/>
      <c r="H28" s="168"/>
      <c r="I28" s="106"/>
      <c r="J28" s="167"/>
      <c r="K28" s="167"/>
      <c r="L28" s="102"/>
      <c r="M28" s="167"/>
      <c r="N28" s="167"/>
    </row>
    <row r="29" spans="1:14" s="47" customFormat="1" ht="18" customHeight="1">
      <c r="A29" s="102"/>
      <c r="B29" s="168"/>
      <c r="C29" s="168"/>
      <c r="D29" s="168"/>
      <c r="E29" s="101"/>
      <c r="F29" s="168"/>
      <c r="G29" s="168"/>
      <c r="H29" s="168"/>
      <c r="I29" s="106"/>
      <c r="J29" s="167"/>
      <c r="K29" s="167"/>
      <c r="L29" s="102"/>
      <c r="M29" s="167"/>
      <c r="N29" s="167"/>
    </row>
    <row r="30" spans="1:14" s="47" customFormat="1" ht="18" customHeight="1">
      <c r="A30" s="102"/>
      <c r="B30" s="168"/>
      <c r="C30" s="168"/>
      <c r="D30" s="168"/>
      <c r="E30" s="101"/>
      <c r="F30" s="168"/>
      <c r="G30" s="168"/>
      <c r="H30" s="168"/>
      <c r="I30" s="106"/>
      <c r="J30" s="167"/>
      <c r="K30" s="167"/>
      <c r="L30" s="102"/>
      <c r="M30" s="167"/>
      <c r="N30" s="167"/>
    </row>
    <row r="31" spans="1:14" s="47" customFormat="1" ht="18" customHeight="1">
      <c r="A31" s="102"/>
      <c r="B31" s="168"/>
      <c r="C31" s="168"/>
      <c r="D31" s="168"/>
      <c r="E31" s="101"/>
      <c r="F31" s="168"/>
      <c r="G31" s="168"/>
      <c r="H31" s="168"/>
      <c r="I31" s="106"/>
      <c r="J31" s="167"/>
      <c r="K31" s="167"/>
      <c r="L31" s="102"/>
      <c r="M31" s="167"/>
      <c r="N31" s="167"/>
    </row>
    <row r="32" spans="1:14" s="47" customFormat="1" ht="18" customHeight="1">
      <c r="A32" s="102"/>
      <c r="B32" s="168"/>
      <c r="C32" s="168"/>
      <c r="D32" s="168"/>
      <c r="E32" s="101"/>
      <c r="F32" s="168"/>
      <c r="G32" s="168"/>
      <c r="H32" s="168"/>
      <c r="I32" s="106"/>
      <c r="J32" s="167"/>
      <c r="K32" s="167"/>
      <c r="L32" s="102"/>
      <c r="M32" s="167"/>
      <c r="N32" s="167"/>
    </row>
    <row r="33" spans="1:14" s="47" customFormat="1" ht="18" customHeight="1">
      <c r="A33" s="102"/>
      <c r="B33" s="168"/>
      <c r="C33" s="168"/>
      <c r="D33" s="168"/>
      <c r="E33" s="101"/>
      <c r="F33" s="168"/>
      <c r="G33" s="168"/>
      <c r="H33" s="168"/>
      <c r="I33" s="106"/>
      <c r="J33" s="167"/>
      <c r="K33" s="167"/>
      <c r="L33" s="102"/>
      <c r="M33" s="167"/>
      <c r="N33" s="167"/>
    </row>
    <row r="34" spans="1:14" s="47" customFormat="1" ht="18" customHeight="1">
      <c r="A34" s="102"/>
      <c r="B34" s="168"/>
      <c r="C34" s="168"/>
      <c r="D34" s="168"/>
      <c r="E34" s="101"/>
      <c r="F34" s="168"/>
      <c r="G34" s="168"/>
      <c r="H34" s="168"/>
      <c r="I34" s="106"/>
      <c r="J34" s="167"/>
      <c r="K34" s="167"/>
      <c r="L34" s="102"/>
      <c r="M34" s="167"/>
      <c r="N34" s="167"/>
    </row>
    <row r="35" spans="1:14" s="47" customFormat="1" ht="18" customHeight="1">
      <c r="A35" s="102"/>
      <c r="B35" s="168"/>
      <c r="C35" s="168"/>
      <c r="D35" s="168"/>
      <c r="E35" s="101"/>
      <c r="F35" s="168"/>
      <c r="G35" s="168"/>
      <c r="H35" s="168"/>
      <c r="I35" s="101"/>
      <c r="J35" s="167"/>
      <c r="K35" s="167"/>
      <c r="L35" s="102"/>
      <c r="M35" s="167"/>
      <c r="N35" s="167"/>
    </row>
    <row r="36" spans="1:14" s="47" customFormat="1" ht="18" customHeight="1">
      <c r="A36" s="102"/>
      <c r="B36" s="168"/>
      <c r="C36" s="168"/>
      <c r="D36" s="168"/>
      <c r="E36" s="101"/>
      <c r="F36" s="168"/>
      <c r="G36" s="168"/>
      <c r="H36" s="168"/>
      <c r="I36" s="101"/>
      <c r="J36" s="167"/>
      <c r="K36" s="167"/>
      <c r="L36" s="102"/>
      <c r="M36" s="167"/>
      <c r="N36" s="167"/>
    </row>
    <row r="37" spans="1:14" s="47" customFormat="1" ht="18" customHeight="1">
      <c r="A37" s="102"/>
      <c r="B37" s="168"/>
      <c r="C37" s="168"/>
      <c r="D37" s="168"/>
      <c r="E37" s="101"/>
      <c r="F37" s="168"/>
      <c r="G37" s="168"/>
      <c r="H37" s="168"/>
      <c r="I37" s="101"/>
      <c r="J37" s="167"/>
      <c r="K37" s="167"/>
      <c r="L37" s="102"/>
      <c r="M37" s="167"/>
      <c r="N37" s="167"/>
    </row>
    <row r="38" spans="1:14" s="7" customFormat="1" ht="18" customHeight="1">
      <c r="A38" s="173" t="s">
        <v>14</v>
      </c>
      <c r="B38" s="173"/>
      <c r="C38" s="173"/>
      <c r="D38" s="173"/>
      <c r="E38" s="173"/>
      <c r="F38" s="173"/>
      <c r="G38" s="173"/>
      <c r="H38" s="173"/>
      <c r="I38" s="20" t="s">
        <v>20</v>
      </c>
      <c r="J38" s="162"/>
      <c r="K38" s="163"/>
      <c r="L38" s="64">
        <f>SUM(L18:L37)</f>
        <v>175</v>
      </c>
      <c r="M38" s="169"/>
      <c r="N38" s="169"/>
    </row>
    <row r="39" spans="1:14" s="7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2"/>
      <c r="K39" s="22"/>
      <c r="L39" s="164" t="s">
        <v>79</v>
      </c>
      <c r="M39" s="164"/>
      <c r="N39" s="21"/>
    </row>
    <row r="40" s="7" customFormat="1" ht="18" customHeight="1">
      <c r="A40" s="3" t="s">
        <v>83</v>
      </c>
    </row>
    <row r="41" spans="1:14" s="7" customFormat="1" ht="27" customHeight="1">
      <c r="A41" s="34" t="s">
        <v>27</v>
      </c>
      <c r="B41" s="174" t="s">
        <v>24</v>
      </c>
      <c r="C41" s="182"/>
      <c r="D41" s="175"/>
      <c r="E41" s="35" t="s">
        <v>30</v>
      </c>
      <c r="F41" s="174" t="s">
        <v>23</v>
      </c>
      <c r="G41" s="182"/>
      <c r="H41" s="175"/>
      <c r="I41" s="63" t="s">
        <v>71</v>
      </c>
      <c r="J41" s="176" t="s">
        <v>25</v>
      </c>
      <c r="K41" s="177"/>
      <c r="L41" s="43" t="s">
        <v>72</v>
      </c>
      <c r="M41" s="174" t="s">
        <v>73</v>
      </c>
      <c r="N41" s="175"/>
    </row>
    <row r="42" spans="1:14" s="47" customFormat="1" ht="18" customHeight="1">
      <c r="A42" s="102">
        <v>1</v>
      </c>
      <c r="B42" s="170" t="s">
        <v>26</v>
      </c>
      <c r="C42" s="171"/>
      <c r="D42" s="172"/>
      <c r="E42" s="101" t="s">
        <v>47</v>
      </c>
      <c r="F42" s="170" t="s">
        <v>80</v>
      </c>
      <c r="G42" s="171"/>
      <c r="H42" s="172"/>
      <c r="I42" s="101"/>
      <c r="J42" s="165">
        <v>24</v>
      </c>
      <c r="K42" s="166"/>
      <c r="L42" s="102">
        <v>28</v>
      </c>
      <c r="M42" s="165"/>
      <c r="N42" s="166"/>
    </row>
    <row r="43" spans="1:14" s="47" customFormat="1" ht="18" customHeight="1">
      <c r="A43" s="102">
        <v>2</v>
      </c>
      <c r="B43" s="168" t="s">
        <v>26</v>
      </c>
      <c r="C43" s="168"/>
      <c r="D43" s="168"/>
      <c r="E43" s="101" t="s">
        <v>47</v>
      </c>
      <c r="F43" s="168" t="s">
        <v>81</v>
      </c>
      <c r="G43" s="168"/>
      <c r="H43" s="168"/>
      <c r="I43" s="101"/>
      <c r="J43" s="167">
        <v>24</v>
      </c>
      <c r="K43" s="167"/>
      <c r="L43" s="102">
        <v>28</v>
      </c>
      <c r="M43" s="167"/>
      <c r="N43" s="167"/>
    </row>
    <row r="44" spans="1:14" s="47" customFormat="1" ht="18" customHeight="1">
      <c r="A44" s="102">
        <v>3</v>
      </c>
      <c r="B44" s="168" t="s">
        <v>26</v>
      </c>
      <c r="C44" s="168"/>
      <c r="D44" s="168"/>
      <c r="E44" s="101" t="s">
        <v>47</v>
      </c>
      <c r="F44" s="168" t="s">
        <v>82</v>
      </c>
      <c r="G44" s="168"/>
      <c r="H44" s="168"/>
      <c r="I44" s="101"/>
      <c r="J44" s="167">
        <v>24</v>
      </c>
      <c r="K44" s="167"/>
      <c r="L44" s="102">
        <v>27</v>
      </c>
      <c r="M44" s="167"/>
      <c r="N44" s="167"/>
    </row>
    <row r="45" spans="1:14" s="47" customFormat="1" ht="18" customHeight="1">
      <c r="A45" s="102"/>
      <c r="B45" s="168"/>
      <c r="C45" s="168"/>
      <c r="D45" s="168"/>
      <c r="E45" s="101"/>
      <c r="F45" s="168"/>
      <c r="G45" s="168"/>
      <c r="H45" s="168"/>
      <c r="I45" s="101"/>
      <c r="J45" s="167"/>
      <c r="K45" s="167"/>
      <c r="L45" s="102">
        <v>42</v>
      </c>
      <c r="M45" s="167"/>
      <c r="N45" s="167"/>
    </row>
    <row r="46" spans="1:14" s="47" customFormat="1" ht="18" customHeight="1">
      <c r="A46" s="102"/>
      <c r="B46" s="168"/>
      <c r="C46" s="168"/>
      <c r="D46" s="168"/>
      <c r="E46" s="101"/>
      <c r="F46" s="168"/>
      <c r="G46" s="168"/>
      <c r="H46" s="168"/>
      <c r="I46" s="101"/>
      <c r="J46" s="167"/>
      <c r="K46" s="167"/>
      <c r="L46" s="102"/>
      <c r="M46" s="167"/>
      <c r="N46" s="167"/>
    </row>
    <row r="47" spans="1:14" s="47" customFormat="1" ht="18" customHeight="1">
      <c r="A47" s="102"/>
      <c r="B47" s="168"/>
      <c r="C47" s="168"/>
      <c r="D47" s="168"/>
      <c r="E47" s="101"/>
      <c r="F47" s="168"/>
      <c r="G47" s="168"/>
      <c r="H47" s="168"/>
      <c r="I47" s="101"/>
      <c r="J47" s="167"/>
      <c r="K47" s="167"/>
      <c r="L47" s="102"/>
      <c r="M47" s="167"/>
      <c r="N47" s="167"/>
    </row>
    <row r="48" spans="1:14" s="47" customFormat="1" ht="18" customHeight="1">
      <c r="A48" s="102"/>
      <c r="B48" s="168"/>
      <c r="C48" s="168"/>
      <c r="D48" s="168"/>
      <c r="E48" s="101"/>
      <c r="F48" s="168"/>
      <c r="G48" s="168"/>
      <c r="H48" s="168"/>
      <c r="I48" s="101"/>
      <c r="J48" s="167"/>
      <c r="K48" s="167"/>
      <c r="L48" s="102"/>
      <c r="M48" s="178"/>
      <c r="N48" s="178"/>
    </row>
    <row r="49" spans="1:14" s="7" customFormat="1" ht="18" customHeight="1">
      <c r="A49" s="179" t="s">
        <v>14</v>
      </c>
      <c r="B49" s="180"/>
      <c r="C49" s="180"/>
      <c r="D49" s="180"/>
      <c r="E49" s="180"/>
      <c r="F49" s="180"/>
      <c r="G49" s="180"/>
      <c r="H49" s="180"/>
      <c r="I49" s="181"/>
      <c r="J49" s="162"/>
      <c r="K49" s="163"/>
      <c r="L49" s="64">
        <f>SUM(L42:L48)</f>
        <v>125</v>
      </c>
      <c r="M49" s="169"/>
      <c r="N49" s="169"/>
    </row>
    <row r="50" spans="1:14" s="67" customFormat="1" ht="18" customHeight="1" thickBot="1">
      <c r="A50" s="65"/>
      <c r="B50" s="65"/>
      <c r="C50" s="65"/>
      <c r="D50" s="65"/>
      <c r="E50" s="65"/>
      <c r="F50" s="65"/>
      <c r="G50" s="65"/>
      <c r="H50" s="65"/>
      <c r="I50" s="65"/>
      <c r="J50" s="66"/>
      <c r="K50" s="66"/>
      <c r="L50" s="164" t="s">
        <v>84</v>
      </c>
      <c r="M50" s="164"/>
      <c r="N50" s="65"/>
    </row>
    <row r="51" spans="1:14" s="67" customFormat="1" ht="18" customHeight="1" thickBot="1" thickTop="1">
      <c r="A51" s="65"/>
      <c r="B51" s="65"/>
      <c r="C51" s="65"/>
      <c r="D51" s="65"/>
      <c r="E51" s="65"/>
      <c r="F51" s="65"/>
      <c r="G51" s="65"/>
      <c r="H51" s="65"/>
      <c r="I51" s="65"/>
      <c r="J51" s="66"/>
      <c r="K51" s="66"/>
      <c r="L51" s="71">
        <f>L49+L38</f>
        <v>300</v>
      </c>
      <c r="M51" s="70"/>
      <c r="N51" s="25"/>
    </row>
    <row r="52" spans="1:14" s="7" customFormat="1" ht="18" customHeight="1" thickTop="1">
      <c r="A52" s="14" t="s">
        <v>28</v>
      </c>
      <c r="G52" s="25" t="s">
        <v>36</v>
      </c>
      <c r="H52" s="25"/>
      <c r="L52" s="69">
        <f>H13</f>
        <v>300</v>
      </c>
      <c r="M52" s="68" t="s">
        <v>35</v>
      </c>
      <c r="N52" s="68"/>
    </row>
    <row r="53" spans="1:7" s="7" customFormat="1" ht="18" customHeight="1">
      <c r="A53" s="14"/>
      <c r="G53" s="25" t="s">
        <v>37</v>
      </c>
    </row>
    <row r="54" s="7" customFormat="1" ht="18" customHeight="1"/>
    <row r="55" s="7" customFormat="1" ht="18" customHeight="1"/>
    <row r="56" ht="13.5">
      <c r="C56" s="7"/>
    </row>
  </sheetData>
  <sheetProtection/>
  <mergeCells count="137">
    <mergeCell ref="B45:D45"/>
    <mergeCell ref="F45:H45"/>
    <mergeCell ref="J45:K45"/>
    <mergeCell ref="J47:K47"/>
    <mergeCell ref="M47:N47"/>
    <mergeCell ref="A11:B11"/>
    <mergeCell ref="B17:D17"/>
    <mergeCell ref="J17:K17"/>
    <mergeCell ref="F17:H17"/>
    <mergeCell ref="A12:B12"/>
    <mergeCell ref="M46:N46"/>
    <mergeCell ref="J46:K46"/>
    <mergeCell ref="B46:D46"/>
    <mergeCell ref="J27:K27"/>
    <mergeCell ref="M45:N45"/>
    <mergeCell ref="J18:K18"/>
    <mergeCell ref="J30:K30"/>
    <mergeCell ref="M30:N30"/>
    <mergeCell ref="M26:N26"/>
    <mergeCell ref="M43:N43"/>
    <mergeCell ref="G9:G10"/>
    <mergeCell ref="M20:N20"/>
    <mergeCell ref="M22:N22"/>
    <mergeCell ref="M21:N21"/>
    <mergeCell ref="J31:K31"/>
    <mergeCell ref="M18:N18"/>
    <mergeCell ref="F22:H22"/>
    <mergeCell ref="J22:K22"/>
    <mergeCell ref="F27:H27"/>
    <mergeCell ref="A4:N4"/>
    <mergeCell ref="C9:C10"/>
    <mergeCell ref="H9:H10"/>
    <mergeCell ref="D9:D10"/>
    <mergeCell ref="E9:E10"/>
    <mergeCell ref="B18:D18"/>
    <mergeCell ref="M17:N17"/>
    <mergeCell ref="F18:H18"/>
    <mergeCell ref="F9:F10"/>
    <mergeCell ref="B23:D23"/>
    <mergeCell ref="B24:D24"/>
    <mergeCell ref="B48:D48"/>
    <mergeCell ref="B41:D41"/>
    <mergeCell ref="F41:H41"/>
    <mergeCell ref="B43:D43"/>
    <mergeCell ref="F43:H43"/>
    <mergeCell ref="F47:H47"/>
    <mergeCell ref="B44:D44"/>
    <mergeCell ref="F44:H44"/>
    <mergeCell ref="B20:D20"/>
    <mergeCell ref="B22:D22"/>
    <mergeCell ref="J20:K20"/>
    <mergeCell ref="F20:H20"/>
    <mergeCell ref="F21:H21"/>
    <mergeCell ref="B21:D21"/>
    <mergeCell ref="B34:D34"/>
    <mergeCell ref="B35:D35"/>
    <mergeCell ref="F32:H32"/>
    <mergeCell ref="F29:H29"/>
    <mergeCell ref="B26:D26"/>
    <mergeCell ref="J29:K29"/>
    <mergeCell ref="J28:K28"/>
    <mergeCell ref="F28:H28"/>
    <mergeCell ref="B28:D28"/>
    <mergeCell ref="F26:H26"/>
    <mergeCell ref="B27:D27"/>
    <mergeCell ref="F31:H31"/>
    <mergeCell ref="B30:D30"/>
    <mergeCell ref="B31:D31"/>
    <mergeCell ref="B32:D32"/>
    <mergeCell ref="F33:H33"/>
    <mergeCell ref="B29:D29"/>
    <mergeCell ref="F30:H30"/>
    <mergeCell ref="M25:N25"/>
    <mergeCell ref="F25:H25"/>
    <mergeCell ref="J25:K25"/>
    <mergeCell ref="J21:K21"/>
    <mergeCell ref="J23:K23"/>
    <mergeCell ref="M23:N23"/>
    <mergeCell ref="F24:H24"/>
    <mergeCell ref="J24:K24"/>
    <mergeCell ref="M24:N24"/>
    <mergeCell ref="M27:N27"/>
    <mergeCell ref="M28:N28"/>
    <mergeCell ref="M29:N29"/>
    <mergeCell ref="J26:K26"/>
    <mergeCell ref="M48:N48"/>
    <mergeCell ref="A49:I49"/>
    <mergeCell ref="F35:H35"/>
    <mergeCell ref="J35:K35"/>
    <mergeCell ref="M35:N35"/>
    <mergeCell ref="B42:D42"/>
    <mergeCell ref="F46:H46"/>
    <mergeCell ref="J49:K49"/>
    <mergeCell ref="M41:N41"/>
    <mergeCell ref="J37:K37"/>
    <mergeCell ref="B37:D37"/>
    <mergeCell ref="B47:D47"/>
    <mergeCell ref="F48:H48"/>
    <mergeCell ref="J48:K48"/>
    <mergeCell ref="J41:K41"/>
    <mergeCell ref="J42:K42"/>
    <mergeCell ref="M36:N36"/>
    <mergeCell ref="F36:H36"/>
    <mergeCell ref="M38:N38"/>
    <mergeCell ref="M42:N42"/>
    <mergeCell ref="F42:H42"/>
    <mergeCell ref="A38:H38"/>
    <mergeCell ref="B19:D19"/>
    <mergeCell ref="F19:H19"/>
    <mergeCell ref="J19:K19"/>
    <mergeCell ref="F37:H37"/>
    <mergeCell ref="F34:H34"/>
    <mergeCell ref="J34:K34"/>
    <mergeCell ref="F23:H23"/>
    <mergeCell ref="J36:K36"/>
    <mergeCell ref="B25:D25"/>
    <mergeCell ref="B33:D33"/>
    <mergeCell ref="L50:M50"/>
    <mergeCell ref="J32:K32"/>
    <mergeCell ref="M32:N32"/>
    <mergeCell ref="B36:D36"/>
    <mergeCell ref="J44:K44"/>
    <mergeCell ref="M44:N44"/>
    <mergeCell ref="J43:K43"/>
    <mergeCell ref="M34:N34"/>
    <mergeCell ref="J33:K33"/>
    <mergeCell ref="M49:N49"/>
    <mergeCell ref="A5:N5"/>
    <mergeCell ref="A7:D7"/>
    <mergeCell ref="A2:O2"/>
    <mergeCell ref="L9:N10"/>
    <mergeCell ref="J38:K38"/>
    <mergeCell ref="L39:M39"/>
    <mergeCell ref="M19:N19"/>
    <mergeCell ref="M37:N37"/>
    <mergeCell ref="M33:N33"/>
    <mergeCell ref="M31:N31"/>
  </mergeCells>
  <printOptions/>
  <pageMargins left="1.0236220472440944" right="0.2755905511811024" top="0.2755905511811024" bottom="0.1968503937007874" header="0" footer="0"/>
  <pageSetup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30" zoomScaleNormal="130" workbookViewId="0" topLeftCell="A1">
      <selection activeCell="A4" sqref="A4:I4"/>
    </sheetView>
  </sheetViews>
  <sheetFormatPr defaultColWidth="11.421875" defaultRowHeight="12.75"/>
  <cols>
    <col min="1" max="1" width="38.140625" style="1" customWidth="1"/>
    <col min="2" max="7" width="5.7109375" style="1" customWidth="1"/>
    <col min="8" max="8" width="33.7109375" style="1" customWidth="1"/>
    <col min="9" max="9" width="10.57421875" style="1" customWidth="1"/>
    <col min="10" max="10" width="2.00390625" style="1" customWidth="1"/>
    <col min="11" max="11" width="20.28125" style="1" customWidth="1"/>
    <col min="12" max="14" width="7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6384" width="11.421875" style="1" customWidth="1"/>
  </cols>
  <sheetData>
    <row r="1" spans="1:9" ht="18.75" customHeight="1">
      <c r="A1" s="209" t="s">
        <v>113</v>
      </c>
      <c r="B1" s="209"/>
      <c r="C1" s="209"/>
      <c r="D1" s="209"/>
      <c r="E1" s="209"/>
      <c r="F1" s="209"/>
      <c r="G1" s="209"/>
      <c r="H1" s="209"/>
      <c r="I1" s="209"/>
    </row>
    <row r="2" spans="1:14" ht="3.75" customHeight="1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</row>
    <row r="3" spans="1:17" ht="15">
      <c r="A3" s="128" t="s">
        <v>145</v>
      </c>
      <c r="B3" s="128"/>
      <c r="C3" s="128"/>
      <c r="D3" s="128"/>
      <c r="E3" s="128"/>
      <c r="F3" s="128"/>
      <c r="G3" s="128"/>
      <c r="H3" s="128"/>
      <c r="I3" s="128"/>
      <c r="J3" s="5"/>
      <c r="K3" s="5"/>
      <c r="L3" s="5"/>
      <c r="M3" s="5"/>
      <c r="N3" s="5"/>
      <c r="O3" s="5"/>
      <c r="P3" s="5"/>
      <c r="Q3" s="5"/>
    </row>
    <row r="4" spans="1:17" ht="15">
      <c r="A4" s="208" t="s">
        <v>160</v>
      </c>
      <c r="B4" s="208"/>
      <c r="C4" s="208"/>
      <c r="D4" s="208"/>
      <c r="E4" s="208"/>
      <c r="F4" s="208"/>
      <c r="G4" s="208"/>
      <c r="H4" s="208"/>
      <c r="I4" s="208"/>
      <c r="J4" s="5"/>
      <c r="K4" s="5"/>
      <c r="L4" s="5"/>
      <c r="M4" s="5"/>
      <c r="N4" s="5"/>
      <c r="O4" s="5"/>
      <c r="P4" s="5"/>
      <c r="Q4" s="6"/>
    </row>
    <row r="5" spans="1:17" ht="5.25" customHeight="1">
      <c r="A5" s="128"/>
      <c r="B5" s="128"/>
      <c r="C5" s="128"/>
      <c r="D5" s="128"/>
      <c r="E5" s="128"/>
      <c r="F5" s="128"/>
      <c r="G5" s="128"/>
      <c r="H5" s="128"/>
      <c r="I5" s="128"/>
      <c r="J5" s="5"/>
      <c r="K5" s="5"/>
      <c r="L5" s="5"/>
      <c r="M5" s="5"/>
      <c r="N5" s="5"/>
      <c r="O5" s="5"/>
      <c r="P5" s="5"/>
      <c r="Q5" s="6"/>
    </row>
    <row r="6" spans="1:9" ht="13.5">
      <c r="A6" s="3" t="s">
        <v>85</v>
      </c>
      <c r="B6" s="210" t="s">
        <v>59</v>
      </c>
      <c r="C6" s="210"/>
      <c r="D6" s="210"/>
      <c r="E6" s="210"/>
      <c r="F6" s="210"/>
      <c r="G6" s="210"/>
      <c r="H6" s="210"/>
      <c r="I6" s="210"/>
    </row>
    <row r="7" spans="1:9" ht="13.5">
      <c r="A7" s="3" t="s">
        <v>86</v>
      </c>
      <c r="B7" s="211" t="s">
        <v>87</v>
      </c>
      <c r="C7" s="211"/>
      <c r="D7" s="211"/>
      <c r="E7" s="211"/>
      <c r="F7" s="211"/>
      <c r="G7" s="211"/>
      <c r="H7" s="211"/>
      <c r="I7" s="211"/>
    </row>
    <row r="8" ht="5.25" customHeight="1" thickBot="1"/>
    <row r="9" spans="1:9" ht="13.5">
      <c r="A9" s="212" t="s">
        <v>12</v>
      </c>
      <c r="B9" s="199" t="s">
        <v>13</v>
      </c>
      <c r="C9" s="200"/>
      <c r="D9" s="200"/>
      <c r="E9" s="200"/>
      <c r="F9" s="200"/>
      <c r="G9" s="203" t="s">
        <v>7</v>
      </c>
      <c r="H9" s="201" t="s">
        <v>33</v>
      </c>
      <c r="I9" s="203" t="s">
        <v>34</v>
      </c>
    </row>
    <row r="10" spans="1:9" ht="14.25" thickBot="1">
      <c r="A10" s="213"/>
      <c r="B10" s="78" t="s">
        <v>88</v>
      </c>
      <c r="C10" s="78" t="s">
        <v>89</v>
      </c>
      <c r="D10" s="78" t="s">
        <v>2</v>
      </c>
      <c r="E10" s="78" t="s">
        <v>90</v>
      </c>
      <c r="F10" s="78" t="s">
        <v>4</v>
      </c>
      <c r="G10" s="204"/>
      <c r="H10" s="202"/>
      <c r="I10" s="204"/>
    </row>
    <row r="11" spans="1:11" s="82" customFormat="1" ht="12.75" customHeight="1">
      <c r="A11" s="79" t="s">
        <v>91</v>
      </c>
      <c r="B11" s="80"/>
      <c r="C11" s="80"/>
      <c r="D11" s="80"/>
      <c r="E11" s="80"/>
      <c r="F11" s="80"/>
      <c r="G11" s="80">
        <f>SUM(B11:F11)</f>
        <v>0</v>
      </c>
      <c r="H11" s="81"/>
      <c r="I11" s="196">
        <f>SUM(G11:G18)</f>
        <v>0</v>
      </c>
      <c r="K11" s="83" t="s">
        <v>92</v>
      </c>
    </row>
    <row r="12" spans="1:11" s="82" customFormat="1" ht="12.75" customHeight="1">
      <c r="A12" s="84" t="s">
        <v>93</v>
      </c>
      <c r="B12" s="85"/>
      <c r="C12" s="85"/>
      <c r="D12" s="85"/>
      <c r="E12" s="85"/>
      <c r="F12" s="85"/>
      <c r="G12" s="85">
        <f aca="true" t="shared" si="0" ref="G12:G18">SUM(B12:F12)</f>
        <v>0</v>
      </c>
      <c r="H12" s="86"/>
      <c r="I12" s="197"/>
      <c r="K12" s="82" t="s">
        <v>146</v>
      </c>
    </row>
    <row r="13" spans="1:11" s="82" customFormat="1" ht="12.75" customHeight="1">
      <c r="A13" s="84" t="s">
        <v>94</v>
      </c>
      <c r="B13" s="85"/>
      <c r="C13" s="85"/>
      <c r="D13" s="85"/>
      <c r="E13" s="85"/>
      <c r="F13" s="85"/>
      <c r="G13" s="85">
        <f t="shared" si="0"/>
        <v>0</v>
      </c>
      <c r="H13" s="86"/>
      <c r="I13" s="197"/>
      <c r="K13" s="82" t="s">
        <v>147</v>
      </c>
    </row>
    <row r="14" spans="1:11" s="82" customFormat="1" ht="12.75" customHeight="1">
      <c r="A14" s="84" t="s">
        <v>95</v>
      </c>
      <c r="B14" s="85"/>
      <c r="C14" s="85"/>
      <c r="D14" s="85"/>
      <c r="E14" s="85"/>
      <c r="F14" s="85"/>
      <c r="G14" s="85">
        <f t="shared" si="0"/>
        <v>0</v>
      </c>
      <c r="H14" s="86"/>
      <c r="I14" s="197"/>
      <c r="K14" s="82" t="s">
        <v>148</v>
      </c>
    </row>
    <row r="15" spans="1:9" s="82" customFormat="1" ht="12.75" customHeight="1">
      <c r="A15" s="84" t="s">
        <v>96</v>
      </c>
      <c r="B15" s="85"/>
      <c r="C15" s="85"/>
      <c r="D15" s="85"/>
      <c r="E15" s="85"/>
      <c r="F15" s="85"/>
      <c r="G15" s="85">
        <f t="shared" si="0"/>
        <v>0</v>
      </c>
      <c r="H15" s="86"/>
      <c r="I15" s="197"/>
    </row>
    <row r="16" spans="1:11" s="82" customFormat="1" ht="12.75" customHeight="1">
      <c r="A16" s="84" t="s">
        <v>97</v>
      </c>
      <c r="B16" s="85"/>
      <c r="C16" s="85"/>
      <c r="D16" s="85"/>
      <c r="E16" s="85"/>
      <c r="F16" s="85"/>
      <c r="G16" s="85">
        <f t="shared" si="0"/>
        <v>0</v>
      </c>
      <c r="H16" s="86"/>
      <c r="I16" s="197"/>
      <c r="K16" s="83" t="s">
        <v>98</v>
      </c>
    </row>
    <row r="17" spans="1:11" s="82" customFormat="1" ht="12.75" customHeight="1">
      <c r="A17" s="84" t="s">
        <v>99</v>
      </c>
      <c r="B17" s="85"/>
      <c r="C17" s="85"/>
      <c r="D17" s="85"/>
      <c r="E17" s="85"/>
      <c r="F17" s="85"/>
      <c r="G17" s="85">
        <f t="shared" si="0"/>
        <v>0</v>
      </c>
      <c r="H17" s="86"/>
      <c r="I17" s="197"/>
      <c r="K17" s="82" t="s">
        <v>100</v>
      </c>
    </row>
    <row r="18" spans="1:11" s="82" customFormat="1" ht="12.75" customHeight="1" thickBot="1">
      <c r="A18" s="87"/>
      <c r="B18" s="88"/>
      <c r="C18" s="88"/>
      <c r="D18" s="88"/>
      <c r="E18" s="88"/>
      <c r="F18" s="88"/>
      <c r="G18" s="88">
        <f t="shared" si="0"/>
        <v>0</v>
      </c>
      <c r="H18" s="89"/>
      <c r="I18" s="198"/>
      <c r="K18" s="82" t="s">
        <v>149</v>
      </c>
    </row>
    <row r="19" spans="1:11" s="82" customFormat="1" ht="12.75" customHeight="1">
      <c r="A19" s="79" t="s">
        <v>91</v>
      </c>
      <c r="B19" s="80">
        <v>8</v>
      </c>
      <c r="C19" s="80">
        <v>8</v>
      </c>
      <c r="D19" s="80"/>
      <c r="E19" s="80"/>
      <c r="F19" s="80"/>
      <c r="G19" s="80">
        <f>SUM(B19:F19)</f>
        <v>16</v>
      </c>
      <c r="H19" s="81" t="s">
        <v>9</v>
      </c>
      <c r="I19" s="196">
        <f>SUM(G19:G26)</f>
        <v>25</v>
      </c>
      <c r="K19" s="82" t="s">
        <v>150</v>
      </c>
    </row>
    <row r="20" spans="1:9" s="82" customFormat="1" ht="12.75" customHeight="1">
      <c r="A20" s="84" t="s">
        <v>93</v>
      </c>
      <c r="B20" s="85"/>
      <c r="C20" s="85"/>
      <c r="D20" s="85"/>
      <c r="E20" s="85"/>
      <c r="F20" s="85">
        <v>5</v>
      </c>
      <c r="G20" s="85">
        <f aca="true" t="shared" si="1" ref="G20:G26">SUM(B20:F20)</f>
        <v>5</v>
      </c>
      <c r="H20" s="86" t="s">
        <v>130</v>
      </c>
      <c r="I20" s="197"/>
    </row>
    <row r="21" spans="1:11" s="82" customFormat="1" ht="12.75" customHeight="1">
      <c r="A21" s="84" t="s">
        <v>94</v>
      </c>
      <c r="B21" s="85">
        <v>2</v>
      </c>
      <c r="C21" s="85"/>
      <c r="D21" s="85">
        <v>2</v>
      </c>
      <c r="E21" s="85"/>
      <c r="F21" s="85"/>
      <c r="G21" s="85">
        <f t="shared" si="1"/>
        <v>4</v>
      </c>
      <c r="H21" s="86" t="s">
        <v>151</v>
      </c>
      <c r="I21" s="197"/>
      <c r="K21" s="83" t="s">
        <v>101</v>
      </c>
    </row>
    <row r="22" spans="1:11" s="82" customFormat="1" ht="12.75" customHeight="1">
      <c r="A22" s="84" t="s">
        <v>114</v>
      </c>
      <c r="B22" s="85"/>
      <c r="C22" s="85"/>
      <c r="D22" s="85"/>
      <c r="E22" s="85"/>
      <c r="F22" s="85"/>
      <c r="G22" s="85">
        <f t="shared" si="1"/>
        <v>0</v>
      </c>
      <c r="H22" s="86"/>
      <c r="I22" s="197"/>
      <c r="K22" s="82" t="s">
        <v>102</v>
      </c>
    </row>
    <row r="23" spans="1:11" s="82" customFormat="1" ht="12.75" customHeight="1">
      <c r="A23" s="84" t="s">
        <v>96</v>
      </c>
      <c r="B23" s="85"/>
      <c r="C23" s="85"/>
      <c r="D23" s="85"/>
      <c r="E23" s="85"/>
      <c r="F23" s="85"/>
      <c r="G23" s="85">
        <f t="shared" si="1"/>
        <v>0</v>
      </c>
      <c r="H23" s="86"/>
      <c r="I23" s="197"/>
      <c r="K23" s="82" t="s">
        <v>103</v>
      </c>
    </row>
    <row r="24" spans="1:11" s="82" customFormat="1" ht="12.75" customHeight="1">
      <c r="A24" s="84" t="s">
        <v>97</v>
      </c>
      <c r="B24" s="85"/>
      <c r="C24" s="85"/>
      <c r="D24" s="85"/>
      <c r="E24" s="85"/>
      <c r="F24" s="85"/>
      <c r="G24" s="85">
        <f t="shared" si="1"/>
        <v>0</v>
      </c>
      <c r="H24" s="86"/>
      <c r="I24" s="197"/>
      <c r="K24" s="82" t="s">
        <v>104</v>
      </c>
    </row>
    <row r="25" spans="1:9" s="82" customFormat="1" ht="12.75" customHeight="1">
      <c r="A25" s="84" t="s">
        <v>115</v>
      </c>
      <c r="B25" s="85"/>
      <c r="C25" s="85"/>
      <c r="D25" s="85"/>
      <c r="E25" s="85"/>
      <c r="F25" s="85"/>
      <c r="G25" s="85">
        <f t="shared" si="1"/>
        <v>0</v>
      </c>
      <c r="H25" s="86"/>
      <c r="I25" s="197"/>
    </row>
    <row r="26" spans="1:9" s="82" customFormat="1" ht="12.75" customHeight="1" thickBot="1">
      <c r="A26" s="87"/>
      <c r="B26" s="88"/>
      <c r="C26" s="88"/>
      <c r="D26" s="88"/>
      <c r="E26" s="88"/>
      <c r="F26" s="88"/>
      <c r="G26" s="88">
        <f t="shared" si="1"/>
        <v>0</v>
      </c>
      <c r="H26" s="89"/>
      <c r="I26" s="198"/>
    </row>
    <row r="27" spans="1:9" s="82" customFormat="1" ht="12.75" customHeight="1">
      <c r="A27" s="79" t="s">
        <v>91</v>
      </c>
      <c r="B27" s="80"/>
      <c r="C27" s="80"/>
      <c r="D27" s="80"/>
      <c r="E27" s="80"/>
      <c r="F27" s="80"/>
      <c r="G27" s="80">
        <f>SUM(B27:F27)</f>
        <v>0</v>
      </c>
      <c r="H27" s="81"/>
      <c r="I27" s="196">
        <f>SUM(G27:G34)</f>
        <v>0</v>
      </c>
    </row>
    <row r="28" spans="1:9" s="82" customFormat="1" ht="12.75" customHeight="1">
      <c r="A28" s="84" t="s">
        <v>93</v>
      </c>
      <c r="B28" s="85"/>
      <c r="C28" s="85"/>
      <c r="D28" s="85"/>
      <c r="E28" s="85"/>
      <c r="F28" s="85"/>
      <c r="G28" s="85">
        <f aca="true" t="shared" si="2" ref="G28:G34">SUM(B28:F28)</f>
        <v>0</v>
      </c>
      <c r="H28" s="86"/>
      <c r="I28" s="197"/>
    </row>
    <row r="29" spans="1:9" s="82" customFormat="1" ht="12.75" customHeight="1">
      <c r="A29" s="84" t="s">
        <v>94</v>
      </c>
      <c r="B29" s="85"/>
      <c r="C29" s="85"/>
      <c r="D29" s="85"/>
      <c r="E29" s="85"/>
      <c r="F29" s="85"/>
      <c r="G29" s="85">
        <f t="shared" si="2"/>
        <v>0</v>
      </c>
      <c r="H29" s="86"/>
      <c r="I29" s="197"/>
    </row>
    <row r="30" spans="1:9" s="82" customFormat="1" ht="12.75" customHeight="1">
      <c r="A30" s="84" t="s">
        <v>105</v>
      </c>
      <c r="B30" s="85"/>
      <c r="C30" s="85"/>
      <c r="D30" s="85"/>
      <c r="E30" s="85"/>
      <c r="F30" s="85"/>
      <c r="G30" s="85">
        <f t="shared" si="2"/>
        <v>0</v>
      </c>
      <c r="H30" s="86"/>
      <c r="I30" s="197"/>
    </row>
    <row r="31" spans="1:9" s="82" customFormat="1" ht="12.75" customHeight="1">
      <c r="A31" s="84" t="s">
        <v>96</v>
      </c>
      <c r="B31" s="85"/>
      <c r="C31" s="85"/>
      <c r="D31" s="85"/>
      <c r="E31" s="85"/>
      <c r="F31" s="85"/>
      <c r="G31" s="85">
        <f t="shared" si="2"/>
        <v>0</v>
      </c>
      <c r="H31" s="86"/>
      <c r="I31" s="197"/>
    </row>
    <row r="32" spans="1:9" s="82" customFormat="1" ht="12.75" customHeight="1">
      <c r="A32" s="84" t="s">
        <v>97</v>
      </c>
      <c r="B32" s="85"/>
      <c r="C32" s="85"/>
      <c r="D32" s="85"/>
      <c r="E32" s="85"/>
      <c r="F32" s="85"/>
      <c r="G32" s="85">
        <f t="shared" si="2"/>
        <v>0</v>
      </c>
      <c r="H32" s="86"/>
      <c r="I32" s="197"/>
    </row>
    <row r="33" spans="1:9" s="82" customFormat="1" ht="12.75" customHeight="1">
      <c r="A33" s="84" t="s">
        <v>115</v>
      </c>
      <c r="B33" s="85"/>
      <c r="C33" s="85"/>
      <c r="D33" s="85"/>
      <c r="E33" s="85"/>
      <c r="F33" s="85"/>
      <c r="G33" s="85">
        <f t="shared" si="2"/>
        <v>0</v>
      </c>
      <c r="H33" s="86"/>
      <c r="I33" s="197"/>
    </row>
    <row r="34" spans="1:9" s="82" customFormat="1" ht="12.75" customHeight="1" thickBot="1">
      <c r="A34" s="87"/>
      <c r="B34" s="88"/>
      <c r="C34" s="88"/>
      <c r="D34" s="88"/>
      <c r="E34" s="88"/>
      <c r="F34" s="88"/>
      <c r="G34" s="88">
        <f t="shared" si="2"/>
        <v>0</v>
      </c>
      <c r="H34" s="89"/>
      <c r="I34" s="198"/>
    </row>
    <row r="35" spans="1:9" s="82" customFormat="1" ht="12.75" customHeight="1">
      <c r="A35" s="79" t="s">
        <v>91</v>
      </c>
      <c r="B35" s="80"/>
      <c r="C35" s="80"/>
      <c r="D35" s="80"/>
      <c r="E35" s="80"/>
      <c r="F35" s="80"/>
      <c r="G35" s="80">
        <f>SUM(B35:F35)</f>
        <v>0</v>
      </c>
      <c r="H35" s="81"/>
      <c r="I35" s="196">
        <f>SUM(G35:G42)</f>
        <v>0</v>
      </c>
    </row>
    <row r="36" spans="1:9" s="82" customFormat="1" ht="12.75" customHeight="1">
      <c r="A36" s="84" t="s">
        <v>93</v>
      </c>
      <c r="B36" s="85"/>
      <c r="C36" s="85"/>
      <c r="D36" s="85"/>
      <c r="E36" s="85"/>
      <c r="F36" s="85"/>
      <c r="G36" s="85">
        <f aca="true" t="shared" si="3" ref="G36:G42">SUM(B36:F36)</f>
        <v>0</v>
      </c>
      <c r="H36" s="86"/>
      <c r="I36" s="197"/>
    </row>
    <row r="37" spans="1:9" s="82" customFormat="1" ht="12.75" customHeight="1">
      <c r="A37" s="84" t="s">
        <v>94</v>
      </c>
      <c r="B37" s="85"/>
      <c r="C37" s="85"/>
      <c r="D37" s="85"/>
      <c r="E37" s="85"/>
      <c r="F37" s="85"/>
      <c r="G37" s="85">
        <f t="shared" si="3"/>
        <v>0</v>
      </c>
      <c r="H37" s="86"/>
      <c r="I37" s="197"/>
    </row>
    <row r="38" spans="1:9" s="82" customFormat="1" ht="12.75" customHeight="1">
      <c r="A38" s="84" t="s">
        <v>106</v>
      </c>
      <c r="B38" s="85"/>
      <c r="C38" s="85"/>
      <c r="D38" s="85"/>
      <c r="E38" s="85"/>
      <c r="F38" s="85"/>
      <c r="G38" s="85">
        <f t="shared" si="3"/>
        <v>0</v>
      </c>
      <c r="H38" s="86"/>
      <c r="I38" s="197"/>
    </row>
    <row r="39" spans="1:9" s="82" customFormat="1" ht="12.75" customHeight="1">
      <c r="A39" s="84" t="s">
        <v>96</v>
      </c>
      <c r="B39" s="85"/>
      <c r="C39" s="85"/>
      <c r="D39" s="85"/>
      <c r="E39" s="85"/>
      <c r="F39" s="85"/>
      <c r="G39" s="85">
        <f t="shared" si="3"/>
        <v>0</v>
      </c>
      <c r="H39" s="86"/>
      <c r="I39" s="197"/>
    </row>
    <row r="40" spans="1:9" s="82" customFormat="1" ht="12.75" customHeight="1">
      <c r="A40" s="84" t="s">
        <v>97</v>
      </c>
      <c r="B40" s="85"/>
      <c r="C40" s="85"/>
      <c r="D40" s="85"/>
      <c r="E40" s="85"/>
      <c r="F40" s="85"/>
      <c r="G40" s="85">
        <f t="shared" si="3"/>
        <v>0</v>
      </c>
      <c r="H40" s="86"/>
      <c r="I40" s="197"/>
    </row>
    <row r="41" spans="1:9" s="82" customFormat="1" ht="12.75" customHeight="1">
      <c r="A41" s="84" t="s">
        <v>115</v>
      </c>
      <c r="B41" s="85"/>
      <c r="C41" s="85"/>
      <c r="D41" s="85"/>
      <c r="E41" s="85"/>
      <c r="F41" s="85"/>
      <c r="G41" s="85">
        <f t="shared" si="3"/>
        <v>0</v>
      </c>
      <c r="H41" s="86"/>
      <c r="I41" s="197"/>
    </row>
    <row r="42" spans="1:9" s="82" customFormat="1" ht="12.75" customHeight="1" thickBot="1">
      <c r="A42" s="87"/>
      <c r="B42" s="88"/>
      <c r="C42" s="88"/>
      <c r="D42" s="88"/>
      <c r="E42" s="88"/>
      <c r="F42" s="88"/>
      <c r="G42" s="88">
        <f t="shared" si="3"/>
        <v>0</v>
      </c>
      <c r="H42" s="89"/>
      <c r="I42" s="198"/>
    </row>
    <row r="43" spans="1:9" s="82" customFormat="1" ht="12.75" customHeight="1">
      <c r="A43" s="79" t="s">
        <v>91</v>
      </c>
      <c r="B43" s="80"/>
      <c r="C43" s="80"/>
      <c r="D43" s="80"/>
      <c r="E43" s="80"/>
      <c r="F43" s="80"/>
      <c r="G43" s="80">
        <f>SUM(B43:F43)</f>
        <v>0</v>
      </c>
      <c r="H43" s="81"/>
      <c r="I43" s="196">
        <f>SUM(G43:G50)</f>
        <v>0</v>
      </c>
    </row>
    <row r="44" spans="1:9" s="82" customFormat="1" ht="12.75" customHeight="1">
      <c r="A44" s="84" t="s">
        <v>93</v>
      </c>
      <c r="B44" s="85"/>
      <c r="C44" s="85"/>
      <c r="D44" s="85"/>
      <c r="E44" s="85"/>
      <c r="F44" s="85"/>
      <c r="G44" s="85">
        <f aca="true" t="shared" si="4" ref="G44:G50">SUM(B44:F44)</f>
        <v>0</v>
      </c>
      <c r="H44" s="86"/>
      <c r="I44" s="197"/>
    </row>
    <row r="45" spans="1:9" s="82" customFormat="1" ht="12.75" customHeight="1">
      <c r="A45" s="84" t="s">
        <v>94</v>
      </c>
      <c r="B45" s="85"/>
      <c r="C45" s="85"/>
      <c r="D45" s="85"/>
      <c r="E45" s="85"/>
      <c r="F45" s="85"/>
      <c r="G45" s="85">
        <f t="shared" si="4"/>
        <v>0</v>
      </c>
      <c r="H45" s="86"/>
      <c r="I45" s="197"/>
    </row>
    <row r="46" spans="1:9" s="82" customFormat="1" ht="12.75" customHeight="1">
      <c r="A46" s="84" t="s">
        <v>107</v>
      </c>
      <c r="B46" s="85"/>
      <c r="C46" s="85"/>
      <c r="D46" s="85"/>
      <c r="E46" s="85"/>
      <c r="F46" s="85"/>
      <c r="G46" s="85">
        <f t="shared" si="4"/>
        <v>0</v>
      </c>
      <c r="H46" s="86"/>
      <c r="I46" s="197"/>
    </row>
    <row r="47" spans="1:9" s="82" customFormat="1" ht="12.75" customHeight="1">
      <c r="A47" s="84" t="s">
        <v>96</v>
      </c>
      <c r="B47" s="85"/>
      <c r="C47" s="85"/>
      <c r="D47" s="85"/>
      <c r="E47" s="85"/>
      <c r="F47" s="85"/>
      <c r="G47" s="85">
        <f t="shared" si="4"/>
        <v>0</v>
      </c>
      <c r="H47" s="86"/>
      <c r="I47" s="197"/>
    </row>
    <row r="48" spans="1:9" s="82" customFormat="1" ht="12.75" customHeight="1">
      <c r="A48" s="84" t="s">
        <v>97</v>
      </c>
      <c r="B48" s="85"/>
      <c r="C48" s="85"/>
      <c r="D48" s="85"/>
      <c r="E48" s="85"/>
      <c r="F48" s="85"/>
      <c r="G48" s="85">
        <f t="shared" si="4"/>
        <v>0</v>
      </c>
      <c r="H48" s="86"/>
      <c r="I48" s="197"/>
    </row>
    <row r="49" spans="1:9" s="82" customFormat="1" ht="12.75" customHeight="1">
      <c r="A49" s="84" t="s">
        <v>108</v>
      </c>
      <c r="B49" s="85"/>
      <c r="C49" s="85"/>
      <c r="D49" s="85"/>
      <c r="E49" s="85"/>
      <c r="F49" s="85"/>
      <c r="G49" s="85">
        <f t="shared" si="4"/>
        <v>0</v>
      </c>
      <c r="H49" s="86"/>
      <c r="I49" s="197"/>
    </row>
    <row r="50" spans="1:9" s="82" customFormat="1" ht="12.75" customHeight="1" thickBot="1">
      <c r="A50" s="87"/>
      <c r="B50" s="88"/>
      <c r="C50" s="88"/>
      <c r="D50" s="88"/>
      <c r="E50" s="88"/>
      <c r="F50" s="88"/>
      <c r="G50" s="88">
        <f t="shared" si="4"/>
        <v>0</v>
      </c>
      <c r="H50" s="89"/>
      <c r="I50" s="198"/>
    </row>
    <row r="51" spans="1:9" s="82" customFormat="1" ht="12.75" customHeight="1">
      <c r="A51" s="79" t="s">
        <v>91</v>
      </c>
      <c r="B51" s="80"/>
      <c r="C51" s="80"/>
      <c r="D51" s="80"/>
      <c r="E51" s="80"/>
      <c r="F51" s="80"/>
      <c r="G51" s="80">
        <f>SUM(B51:F51)</f>
        <v>0</v>
      </c>
      <c r="H51" s="81"/>
      <c r="I51" s="196">
        <f>SUM(G51:G58)</f>
        <v>0</v>
      </c>
    </row>
    <row r="52" spans="1:9" s="82" customFormat="1" ht="12.75" customHeight="1">
      <c r="A52" s="84" t="s">
        <v>93</v>
      </c>
      <c r="B52" s="85"/>
      <c r="C52" s="85"/>
      <c r="D52" s="85"/>
      <c r="E52" s="85"/>
      <c r="F52" s="85"/>
      <c r="G52" s="85">
        <f aca="true" t="shared" si="5" ref="G52:G58">SUM(B52:F52)</f>
        <v>0</v>
      </c>
      <c r="H52" s="86"/>
      <c r="I52" s="197"/>
    </row>
    <row r="53" spans="1:9" s="82" customFormat="1" ht="12.75" customHeight="1">
      <c r="A53" s="84" t="s">
        <v>94</v>
      </c>
      <c r="B53" s="85"/>
      <c r="C53" s="85"/>
      <c r="D53" s="85"/>
      <c r="E53" s="85"/>
      <c r="F53" s="85"/>
      <c r="G53" s="85">
        <f t="shared" si="5"/>
        <v>0</v>
      </c>
      <c r="H53" s="86"/>
      <c r="I53" s="197"/>
    </row>
    <row r="54" spans="1:9" s="82" customFormat="1" ht="12.75" customHeight="1">
      <c r="A54" s="84" t="s">
        <v>107</v>
      </c>
      <c r="B54" s="85"/>
      <c r="C54" s="85"/>
      <c r="D54" s="85"/>
      <c r="E54" s="85"/>
      <c r="F54" s="85"/>
      <c r="G54" s="85">
        <f t="shared" si="5"/>
        <v>0</v>
      </c>
      <c r="H54" s="86"/>
      <c r="I54" s="197"/>
    </row>
    <row r="55" spans="1:9" s="82" customFormat="1" ht="12.75" customHeight="1">
      <c r="A55" s="84" t="s">
        <v>96</v>
      </c>
      <c r="B55" s="85"/>
      <c r="C55" s="85"/>
      <c r="D55" s="85"/>
      <c r="E55" s="85"/>
      <c r="F55" s="85"/>
      <c r="G55" s="85">
        <f t="shared" si="5"/>
        <v>0</v>
      </c>
      <c r="H55" s="86"/>
      <c r="I55" s="197"/>
    </row>
    <row r="56" spans="1:9" s="82" customFormat="1" ht="12.75" customHeight="1">
      <c r="A56" s="84" t="s">
        <v>97</v>
      </c>
      <c r="B56" s="85"/>
      <c r="C56" s="85"/>
      <c r="D56" s="85"/>
      <c r="E56" s="85"/>
      <c r="F56" s="85"/>
      <c r="G56" s="85">
        <f t="shared" si="5"/>
        <v>0</v>
      </c>
      <c r="H56" s="86"/>
      <c r="I56" s="197"/>
    </row>
    <row r="57" spans="1:9" s="82" customFormat="1" ht="12.75" customHeight="1">
      <c r="A57" s="84" t="s">
        <v>108</v>
      </c>
      <c r="B57" s="85"/>
      <c r="C57" s="85"/>
      <c r="D57" s="85"/>
      <c r="E57" s="85"/>
      <c r="F57" s="85"/>
      <c r="G57" s="85">
        <f t="shared" si="5"/>
        <v>0</v>
      </c>
      <c r="H57" s="86"/>
      <c r="I57" s="197"/>
    </row>
    <row r="58" spans="1:9" s="82" customFormat="1" ht="12.75" customHeight="1" thickBot="1">
      <c r="A58" s="87"/>
      <c r="B58" s="88"/>
      <c r="C58" s="88"/>
      <c r="D58" s="88"/>
      <c r="E58" s="88"/>
      <c r="F58" s="88"/>
      <c r="G58" s="88">
        <f t="shared" si="5"/>
        <v>0</v>
      </c>
      <c r="H58" s="89"/>
      <c r="I58" s="198"/>
    </row>
    <row r="59" spans="1:9" s="82" customFormat="1" ht="12.75" customHeight="1" hidden="1">
      <c r="A59" s="79" t="s">
        <v>91</v>
      </c>
      <c r="B59" s="80">
        <v>6</v>
      </c>
      <c r="C59" s="80"/>
      <c r="D59" s="80"/>
      <c r="E59" s="80"/>
      <c r="F59" s="80"/>
      <c r="G59" s="80">
        <f>SUM(B59:F59)</f>
        <v>6</v>
      </c>
      <c r="H59" s="81"/>
      <c r="I59" s="196">
        <f>SUM(G59:G66)</f>
        <v>6</v>
      </c>
    </row>
    <row r="60" spans="1:9" s="82" customFormat="1" ht="12.75" customHeight="1" hidden="1">
      <c r="A60" s="84" t="s">
        <v>109</v>
      </c>
      <c r="B60" s="85"/>
      <c r="C60" s="85"/>
      <c r="D60" s="85"/>
      <c r="E60" s="85"/>
      <c r="F60" s="85"/>
      <c r="G60" s="85">
        <f aca="true" t="shared" si="6" ref="G60:G66">SUM(B60:F60)</f>
        <v>0</v>
      </c>
      <c r="H60" s="86"/>
      <c r="I60" s="197"/>
    </row>
    <row r="61" spans="1:9" s="82" customFormat="1" ht="12.75" customHeight="1" hidden="1">
      <c r="A61" s="84" t="s">
        <v>94</v>
      </c>
      <c r="B61" s="85"/>
      <c r="C61" s="85"/>
      <c r="D61" s="85"/>
      <c r="E61" s="85"/>
      <c r="F61" s="85"/>
      <c r="G61" s="85">
        <f t="shared" si="6"/>
        <v>0</v>
      </c>
      <c r="H61" s="86"/>
      <c r="I61" s="197"/>
    </row>
    <row r="62" spans="1:9" s="82" customFormat="1" ht="12.75" customHeight="1" hidden="1">
      <c r="A62" s="84" t="s">
        <v>107</v>
      </c>
      <c r="B62" s="85"/>
      <c r="C62" s="85"/>
      <c r="D62" s="85"/>
      <c r="E62" s="85"/>
      <c r="F62" s="85"/>
      <c r="G62" s="85">
        <f t="shared" si="6"/>
        <v>0</v>
      </c>
      <c r="H62" s="86"/>
      <c r="I62" s="197"/>
    </row>
    <row r="63" spans="1:9" s="82" customFormat="1" ht="12.75" customHeight="1" hidden="1">
      <c r="A63" s="84" t="s">
        <v>96</v>
      </c>
      <c r="B63" s="85"/>
      <c r="C63" s="85"/>
      <c r="D63" s="85"/>
      <c r="E63" s="85"/>
      <c r="F63" s="85"/>
      <c r="G63" s="85">
        <f t="shared" si="6"/>
        <v>0</v>
      </c>
      <c r="H63" s="86"/>
      <c r="I63" s="197"/>
    </row>
    <row r="64" spans="1:9" s="82" customFormat="1" ht="12.75" customHeight="1" hidden="1">
      <c r="A64" s="84" t="s">
        <v>97</v>
      </c>
      <c r="B64" s="85"/>
      <c r="C64" s="85"/>
      <c r="D64" s="85"/>
      <c r="E64" s="85"/>
      <c r="F64" s="85"/>
      <c r="G64" s="85">
        <f t="shared" si="6"/>
        <v>0</v>
      </c>
      <c r="H64" s="86"/>
      <c r="I64" s="197"/>
    </row>
    <row r="65" spans="1:9" s="82" customFormat="1" ht="12.75" customHeight="1" hidden="1">
      <c r="A65" s="84" t="s">
        <v>110</v>
      </c>
      <c r="B65" s="85"/>
      <c r="C65" s="85"/>
      <c r="D65" s="85"/>
      <c r="E65" s="85"/>
      <c r="F65" s="85"/>
      <c r="G65" s="85">
        <f t="shared" si="6"/>
        <v>0</v>
      </c>
      <c r="H65" s="86"/>
      <c r="I65" s="197"/>
    </row>
    <row r="66" spans="1:9" s="82" customFormat="1" ht="12.75" customHeight="1" hidden="1">
      <c r="A66" s="87"/>
      <c r="B66" s="88"/>
      <c r="C66" s="88"/>
      <c r="D66" s="88"/>
      <c r="E66" s="88"/>
      <c r="F66" s="88"/>
      <c r="G66" s="88">
        <f t="shared" si="6"/>
        <v>0</v>
      </c>
      <c r="H66" s="89"/>
      <c r="I66" s="198"/>
    </row>
    <row r="67" spans="1:9" s="82" customFormat="1" ht="12.75" customHeight="1" hidden="1">
      <c r="A67" s="79" t="s">
        <v>91</v>
      </c>
      <c r="B67" s="80"/>
      <c r="C67" s="80"/>
      <c r="D67" s="80"/>
      <c r="E67" s="80"/>
      <c r="F67" s="80"/>
      <c r="G67" s="80">
        <f>SUM(B67:F67)</f>
        <v>0</v>
      </c>
      <c r="H67" s="81"/>
      <c r="I67" s="205">
        <f>SUM(G67:G74)</f>
        <v>0</v>
      </c>
    </row>
    <row r="68" spans="1:9" s="82" customFormat="1" ht="12.75" customHeight="1" hidden="1">
      <c r="A68" s="84" t="s">
        <v>109</v>
      </c>
      <c r="B68" s="85"/>
      <c r="C68" s="85"/>
      <c r="D68" s="85"/>
      <c r="E68" s="85"/>
      <c r="F68" s="85"/>
      <c r="G68" s="85">
        <f aca="true" t="shared" si="7" ref="G68:G74">SUM(B68:F68)</f>
        <v>0</v>
      </c>
      <c r="H68" s="86"/>
      <c r="I68" s="206"/>
    </row>
    <row r="69" spans="1:9" s="82" customFormat="1" ht="12.75" customHeight="1" hidden="1">
      <c r="A69" s="84" t="s">
        <v>94</v>
      </c>
      <c r="B69" s="85"/>
      <c r="C69" s="85"/>
      <c r="D69" s="85"/>
      <c r="E69" s="85"/>
      <c r="F69" s="85"/>
      <c r="G69" s="85">
        <f t="shared" si="7"/>
        <v>0</v>
      </c>
      <c r="H69" s="86"/>
      <c r="I69" s="206"/>
    </row>
    <row r="70" spans="1:9" s="82" customFormat="1" ht="12.75" customHeight="1" hidden="1">
      <c r="A70" s="84" t="s">
        <v>107</v>
      </c>
      <c r="B70" s="85"/>
      <c r="C70" s="85"/>
      <c r="D70" s="85"/>
      <c r="E70" s="85"/>
      <c r="F70" s="85"/>
      <c r="G70" s="85">
        <f t="shared" si="7"/>
        <v>0</v>
      </c>
      <c r="H70" s="86"/>
      <c r="I70" s="206"/>
    </row>
    <row r="71" spans="1:9" s="82" customFormat="1" ht="12.75" customHeight="1" hidden="1">
      <c r="A71" s="84" t="s">
        <v>96</v>
      </c>
      <c r="B71" s="85"/>
      <c r="C71" s="85"/>
      <c r="D71" s="85"/>
      <c r="E71" s="85"/>
      <c r="F71" s="85"/>
      <c r="G71" s="85">
        <f t="shared" si="7"/>
        <v>0</v>
      </c>
      <c r="H71" s="86"/>
      <c r="I71" s="206"/>
    </row>
    <row r="72" spans="1:9" s="82" customFormat="1" ht="12.75" customHeight="1" hidden="1">
      <c r="A72" s="84" t="s">
        <v>97</v>
      </c>
      <c r="B72" s="85"/>
      <c r="C72" s="85"/>
      <c r="D72" s="85"/>
      <c r="E72" s="85"/>
      <c r="F72" s="85"/>
      <c r="G72" s="85">
        <f t="shared" si="7"/>
        <v>0</v>
      </c>
      <c r="H72" s="86"/>
      <c r="I72" s="206"/>
    </row>
    <row r="73" spans="1:9" s="82" customFormat="1" ht="12.75" customHeight="1" hidden="1">
      <c r="A73" s="84" t="s">
        <v>110</v>
      </c>
      <c r="B73" s="85"/>
      <c r="C73" s="85"/>
      <c r="D73" s="85"/>
      <c r="E73" s="85"/>
      <c r="F73" s="85"/>
      <c r="G73" s="85">
        <f t="shared" si="7"/>
        <v>0</v>
      </c>
      <c r="H73" s="86"/>
      <c r="I73" s="206"/>
    </row>
    <row r="74" spans="1:9" s="82" customFormat="1" ht="12.75" customHeight="1" hidden="1">
      <c r="A74" s="87"/>
      <c r="B74" s="88"/>
      <c r="C74" s="88"/>
      <c r="D74" s="88"/>
      <c r="E74" s="88"/>
      <c r="F74" s="88"/>
      <c r="G74" s="88">
        <f t="shared" si="7"/>
        <v>0</v>
      </c>
      <c r="H74" s="89"/>
      <c r="I74" s="207"/>
    </row>
    <row r="75" spans="1:9" s="82" customFormat="1" ht="12.75" customHeight="1">
      <c r="A75" s="79" t="s">
        <v>116</v>
      </c>
      <c r="B75" s="80">
        <v>4</v>
      </c>
      <c r="C75" s="80">
        <v>4</v>
      </c>
      <c r="D75" s="80">
        <v>4</v>
      </c>
      <c r="E75" s="80">
        <v>4</v>
      </c>
      <c r="F75" s="80">
        <v>4</v>
      </c>
      <c r="G75" s="80">
        <f>SUM(B75:F75)</f>
        <v>20</v>
      </c>
      <c r="H75" s="81" t="s">
        <v>41</v>
      </c>
      <c r="I75" s="196">
        <f>SUM(G75:G82)</f>
        <v>30</v>
      </c>
    </row>
    <row r="76" spans="1:9" s="82" customFormat="1" ht="12.75" customHeight="1">
      <c r="A76" s="84" t="s">
        <v>109</v>
      </c>
      <c r="B76" s="85">
        <v>2</v>
      </c>
      <c r="C76" s="85">
        <v>2</v>
      </c>
      <c r="D76" s="85">
        <v>2</v>
      </c>
      <c r="E76" s="85">
        <v>2</v>
      </c>
      <c r="F76" s="85"/>
      <c r="G76" s="85">
        <f aca="true" t="shared" si="8" ref="G76:G82">SUM(B76:F76)</f>
        <v>8</v>
      </c>
      <c r="H76" s="86" t="s">
        <v>50</v>
      </c>
      <c r="I76" s="197"/>
    </row>
    <row r="77" spans="1:9" s="82" customFormat="1" ht="12.75" customHeight="1">
      <c r="A77" s="84" t="s">
        <v>94</v>
      </c>
      <c r="B77" s="85"/>
      <c r="C77" s="85"/>
      <c r="D77" s="85"/>
      <c r="E77" s="85"/>
      <c r="F77" s="85">
        <v>2</v>
      </c>
      <c r="G77" s="85">
        <f t="shared" si="8"/>
        <v>2</v>
      </c>
      <c r="H77" s="86" t="s">
        <v>51</v>
      </c>
      <c r="I77" s="197"/>
    </row>
    <row r="78" spans="1:9" s="82" customFormat="1" ht="12.75" customHeight="1">
      <c r="A78" s="84" t="s">
        <v>111</v>
      </c>
      <c r="B78" s="85"/>
      <c r="C78" s="85"/>
      <c r="D78" s="85"/>
      <c r="E78" s="85"/>
      <c r="F78" s="85"/>
      <c r="G78" s="85">
        <f t="shared" si="8"/>
        <v>0</v>
      </c>
      <c r="H78" s="86"/>
      <c r="I78" s="197"/>
    </row>
    <row r="79" spans="1:9" s="82" customFormat="1" ht="12.75" customHeight="1">
      <c r="A79" s="84" t="s">
        <v>96</v>
      </c>
      <c r="B79" s="85"/>
      <c r="C79" s="85"/>
      <c r="D79" s="85"/>
      <c r="E79" s="85"/>
      <c r="F79" s="85"/>
      <c r="G79" s="85">
        <f t="shared" si="8"/>
        <v>0</v>
      </c>
      <c r="H79" s="86"/>
      <c r="I79" s="197"/>
    </row>
    <row r="80" spans="1:9" s="82" customFormat="1" ht="12.75" customHeight="1">
      <c r="A80" s="84" t="s">
        <v>97</v>
      </c>
      <c r="B80" s="85"/>
      <c r="C80" s="85"/>
      <c r="D80" s="85"/>
      <c r="E80" s="85"/>
      <c r="F80" s="85"/>
      <c r="G80" s="85">
        <f t="shared" si="8"/>
        <v>0</v>
      </c>
      <c r="H80" s="86"/>
      <c r="I80" s="197"/>
    </row>
    <row r="81" spans="1:9" s="82" customFormat="1" ht="12.75" customHeight="1">
      <c r="A81" s="84" t="s">
        <v>110</v>
      </c>
      <c r="B81" s="85"/>
      <c r="C81" s="85"/>
      <c r="D81" s="85"/>
      <c r="E81" s="85"/>
      <c r="F81" s="85"/>
      <c r="G81" s="85">
        <f t="shared" si="8"/>
        <v>0</v>
      </c>
      <c r="H81" s="86"/>
      <c r="I81" s="197"/>
    </row>
    <row r="82" spans="1:9" s="82" customFormat="1" ht="15.75" customHeight="1" thickBot="1">
      <c r="A82" s="87"/>
      <c r="B82" s="88"/>
      <c r="C82" s="88"/>
      <c r="D82" s="88"/>
      <c r="E82" s="88"/>
      <c r="F82" s="88"/>
      <c r="G82" s="88">
        <f t="shared" si="8"/>
        <v>0</v>
      </c>
      <c r="H82" s="89"/>
      <c r="I82" s="198"/>
    </row>
    <row r="83" spans="1:9" ht="14.25" thickBot="1">
      <c r="A83" s="90"/>
      <c r="B83" s="91">
        <f aca="true" t="shared" si="9" ref="B83:G83">SUM(B11:B82)</f>
        <v>22</v>
      </c>
      <c r="C83" s="91">
        <f t="shared" si="9"/>
        <v>14</v>
      </c>
      <c r="D83" s="91">
        <f t="shared" si="9"/>
        <v>8</v>
      </c>
      <c r="E83" s="91">
        <f t="shared" si="9"/>
        <v>6</v>
      </c>
      <c r="F83" s="91">
        <f t="shared" si="9"/>
        <v>11</v>
      </c>
      <c r="G83" s="92">
        <f t="shared" si="9"/>
        <v>61</v>
      </c>
      <c r="H83" s="93"/>
      <c r="I83" s="94"/>
    </row>
    <row r="84" spans="1:9" ht="14.25" thickBot="1">
      <c r="A84" s="95" t="s">
        <v>5</v>
      </c>
      <c r="B84" s="193" t="s">
        <v>31</v>
      </c>
      <c r="C84" s="194"/>
      <c r="D84" s="194"/>
      <c r="E84" s="194"/>
      <c r="F84" s="195"/>
      <c r="G84" s="59" t="s">
        <v>32</v>
      </c>
      <c r="H84" s="96"/>
      <c r="I84" s="97">
        <f>SUM(I11:I82)</f>
        <v>61</v>
      </c>
    </row>
    <row r="85" spans="1:9" ht="13.5">
      <c r="A85" s="10"/>
      <c r="B85" s="98">
        <f>'ANEXO 10'!E30</f>
        <v>60</v>
      </c>
      <c r="C85" s="98">
        <f>'ANEXO 10'!H30</f>
        <v>60</v>
      </c>
      <c r="D85" s="98">
        <f>'ANEXO 10'!K30</f>
        <v>60</v>
      </c>
      <c r="E85" s="98">
        <f>'ANEXO 10'!N30</f>
        <v>60</v>
      </c>
      <c r="F85" s="98">
        <f>'ANEXO 10'!Q30</f>
        <v>60</v>
      </c>
      <c r="G85" s="99"/>
      <c r="H85" s="100" t="s">
        <v>112</v>
      </c>
      <c r="I85" s="98">
        <f>'ANEXO 10'!T30</f>
        <v>300</v>
      </c>
    </row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</sheetData>
  <sheetProtection/>
  <mergeCells count="21">
    <mergeCell ref="A1:I1"/>
    <mergeCell ref="A3:I3"/>
    <mergeCell ref="B6:I6"/>
    <mergeCell ref="B7:I7"/>
    <mergeCell ref="A9:A10"/>
    <mergeCell ref="I75:I82"/>
    <mergeCell ref="G9:G10"/>
    <mergeCell ref="I51:I58"/>
    <mergeCell ref="I11:I18"/>
    <mergeCell ref="A5:I5"/>
    <mergeCell ref="A4:I4"/>
    <mergeCell ref="B84:F84"/>
    <mergeCell ref="I19:I26"/>
    <mergeCell ref="I27:I34"/>
    <mergeCell ref="I35:I42"/>
    <mergeCell ref="I43:I50"/>
    <mergeCell ref="B9:F9"/>
    <mergeCell ref="I59:I66"/>
    <mergeCell ref="H9:H10"/>
    <mergeCell ref="I9:I10"/>
    <mergeCell ref="I67:I74"/>
  </mergeCells>
  <printOptions/>
  <pageMargins left="0.7480314960629921" right="0.42" top="0.28" bottom="0.65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showGridLines="0" tabSelected="1" zoomScalePageLayoutView="0" workbookViewId="0" topLeftCell="A1">
      <selection activeCell="A6" sqref="A6:E6"/>
    </sheetView>
  </sheetViews>
  <sheetFormatPr defaultColWidth="11.421875" defaultRowHeight="12.75"/>
  <cols>
    <col min="1" max="1" width="21.00390625" style="1" customWidth="1"/>
    <col min="2" max="2" width="10.140625" style="1" customWidth="1"/>
    <col min="3" max="3" width="41.140625" style="1" customWidth="1"/>
    <col min="4" max="4" width="8.421875" style="1" customWidth="1"/>
    <col min="5" max="5" width="8.7109375" style="1" customWidth="1"/>
    <col min="6" max="9" width="7.7109375" style="1" customWidth="1"/>
    <col min="10" max="10" width="10.7109375" style="1" customWidth="1"/>
    <col min="11" max="11" width="6.7109375" style="1" customWidth="1"/>
    <col min="12" max="12" width="10.7109375" style="1" customWidth="1"/>
    <col min="13" max="16384" width="11.421875" style="1" customWidth="1"/>
  </cols>
  <sheetData>
    <row r="2" spans="1:9" ht="15">
      <c r="A2" s="128" t="s">
        <v>57</v>
      </c>
      <c r="B2" s="128"/>
      <c r="C2" s="128"/>
      <c r="D2" s="128"/>
      <c r="E2" s="128"/>
      <c r="F2" s="5"/>
      <c r="G2" s="5"/>
      <c r="H2" s="5"/>
      <c r="I2" s="5"/>
    </row>
    <row r="3" spans="1:9" ht="15">
      <c r="A3" s="5"/>
      <c r="B3" s="5"/>
      <c r="C3" s="5"/>
      <c r="F3" s="5"/>
      <c r="G3" s="5"/>
      <c r="H3" s="5"/>
      <c r="I3" s="5"/>
    </row>
    <row r="4" spans="1:12" ht="15">
      <c r="A4" s="128" t="s">
        <v>152</v>
      </c>
      <c r="B4" s="128"/>
      <c r="C4" s="128"/>
      <c r="D4" s="128"/>
      <c r="E4" s="128"/>
      <c r="F4" s="5"/>
      <c r="G4" s="5"/>
      <c r="H4" s="5"/>
      <c r="I4" s="5"/>
      <c r="J4" s="5"/>
      <c r="K4" s="5"/>
      <c r="L4" s="5"/>
    </row>
    <row r="5" spans="1:12" ht="15">
      <c r="A5" s="128" t="s">
        <v>160</v>
      </c>
      <c r="B5" s="128"/>
      <c r="C5" s="128"/>
      <c r="D5" s="128"/>
      <c r="E5" s="128"/>
      <c r="F5" s="5"/>
      <c r="G5" s="5"/>
      <c r="H5" s="5"/>
      <c r="I5" s="5"/>
      <c r="J5" s="5"/>
      <c r="K5" s="5"/>
      <c r="L5" s="5"/>
    </row>
    <row r="6" spans="1:12" ht="15">
      <c r="A6" s="128"/>
      <c r="B6" s="128"/>
      <c r="C6" s="128"/>
      <c r="D6" s="128"/>
      <c r="E6" s="128"/>
      <c r="F6" s="5"/>
      <c r="G6" s="5"/>
      <c r="H6" s="5"/>
      <c r="I6" s="5"/>
      <c r="J6" s="5"/>
      <c r="K6" s="5"/>
      <c r="L6" s="5"/>
    </row>
    <row r="7" spans="1:5" ht="13.5">
      <c r="A7" s="3" t="s">
        <v>117</v>
      </c>
      <c r="C7" s="124" t="s">
        <v>59</v>
      </c>
      <c r="D7" s="211"/>
      <c r="E7" s="211"/>
    </row>
    <row r="8" spans="1:5" ht="13.5">
      <c r="A8" s="3" t="s">
        <v>118</v>
      </c>
      <c r="D8" s="130"/>
      <c r="E8" s="130"/>
    </row>
    <row r="9" ht="13.5">
      <c r="A9" s="3"/>
    </row>
    <row r="10" ht="13.5">
      <c r="A10" s="3"/>
    </row>
    <row r="11" spans="1:5" ht="13.5">
      <c r="A11" s="2" t="s">
        <v>43</v>
      </c>
      <c r="D11" s="2">
        <f>D13+D15+D17</f>
        <v>300</v>
      </c>
      <c r="E11" s="2" t="s">
        <v>16</v>
      </c>
    </row>
    <row r="12" spans="1:5" ht="13.5">
      <c r="A12" s="3"/>
      <c r="E12" s="103" t="s">
        <v>124</v>
      </c>
    </row>
    <row r="13" spans="1:5" ht="13.5">
      <c r="A13" s="1" t="s">
        <v>44</v>
      </c>
      <c r="D13" s="33">
        <v>0</v>
      </c>
      <c r="E13" s="1" t="s">
        <v>121</v>
      </c>
    </row>
    <row r="14" ht="13.5">
      <c r="A14" s="3"/>
    </row>
    <row r="15" spans="1:5" ht="13.5">
      <c r="A15" s="1" t="s">
        <v>45</v>
      </c>
      <c r="D15" s="33">
        <v>0</v>
      </c>
      <c r="E15" s="1" t="s">
        <v>122</v>
      </c>
    </row>
    <row r="16" ht="13.5">
      <c r="A16" s="3"/>
    </row>
    <row r="17" spans="1:5" ht="13.5">
      <c r="A17" s="1" t="s">
        <v>46</v>
      </c>
      <c r="D17" s="33">
        <f>300-D15-D13</f>
        <v>300</v>
      </c>
      <c r="E17" s="1" t="s">
        <v>123</v>
      </c>
    </row>
    <row r="18" ht="13.5">
      <c r="A18" s="3"/>
    </row>
    <row r="19" spans="1:4" ht="15">
      <c r="A19" s="128" t="s">
        <v>119</v>
      </c>
      <c r="B19" s="128"/>
      <c r="C19" s="128"/>
      <c r="D19" s="128"/>
    </row>
    <row r="20" ht="13.5">
      <c r="A20" s="3"/>
    </row>
    <row r="21" spans="1:5" ht="12.75" customHeight="1">
      <c r="A21" s="3"/>
      <c r="B21" s="214" t="s">
        <v>9</v>
      </c>
      <c r="C21" s="214"/>
      <c r="D21" s="55">
        <f>'ANEXO 10'!T12</f>
        <v>40</v>
      </c>
      <c r="E21" s="1" t="s">
        <v>120</v>
      </c>
    </row>
    <row r="22" spans="1:5" ht="12.75" customHeight="1">
      <c r="A22" s="3"/>
      <c r="B22" s="214" t="s">
        <v>15</v>
      </c>
      <c r="C22" s="214"/>
      <c r="D22" s="55">
        <f>'ANEXO 10'!T13</f>
        <v>40</v>
      </c>
      <c r="E22" s="1" t="s">
        <v>120</v>
      </c>
    </row>
    <row r="23" spans="1:5" ht="13.5">
      <c r="A23" s="3"/>
      <c r="B23" s="214" t="s">
        <v>40</v>
      </c>
      <c r="C23" s="214"/>
      <c r="D23" s="55">
        <f>'ANEXO 10'!T14</f>
        <v>10</v>
      </c>
      <c r="E23" s="1" t="s">
        <v>120</v>
      </c>
    </row>
    <row r="24" spans="1:5" ht="13.5">
      <c r="A24" s="3"/>
      <c r="B24" s="214" t="s">
        <v>127</v>
      </c>
      <c r="C24" s="214"/>
      <c r="D24" s="55">
        <f>'ANEXO 10'!T15</f>
        <v>15</v>
      </c>
      <c r="E24" s="1" t="s">
        <v>120</v>
      </c>
    </row>
    <row r="25" spans="1:5" ht="12.75" customHeight="1">
      <c r="A25" s="3"/>
      <c r="B25" s="214" t="s">
        <v>128</v>
      </c>
      <c r="C25" s="214"/>
      <c r="D25" s="55">
        <f>'ANEXO 10'!T16</f>
        <v>25</v>
      </c>
      <c r="E25" s="1" t="s">
        <v>120</v>
      </c>
    </row>
    <row r="26" spans="1:5" ht="12.75" customHeight="1">
      <c r="A26" s="3"/>
      <c r="B26" s="214" t="s">
        <v>153</v>
      </c>
      <c r="C26" s="214"/>
      <c r="D26" s="55">
        <f>'ANEXO 10'!T17</f>
        <v>15</v>
      </c>
      <c r="E26" s="1" t="s">
        <v>120</v>
      </c>
    </row>
    <row r="27" spans="1:5" ht="12.75" customHeight="1">
      <c r="A27" s="3"/>
      <c r="B27" s="214" t="s">
        <v>11</v>
      </c>
      <c r="C27" s="214"/>
      <c r="D27" s="55">
        <f>'ANEXO 10'!T18</f>
        <v>10</v>
      </c>
      <c r="E27" s="1" t="s">
        <v>120</v>
      </c>
    </row>
    <row r="28" spans="1:5" ht="12.75" customHeight="1">
      <c r="A28" s="3"/>
      <c r="B28" s="214" t="s">
        <v>10</v>
      </c>
      <c r="C28" s="214"/>
      <c r="D28" s="55">
        <f>'ANEXO 10'!T19</f>
        <v>10</v>
      </c>
      <c r="E28" s="1" t="s">
        <v>120</v>
      </c>
    </row>
    <row r="29" spans="1:5" ht="12.75" customHeight="1">
      <c r="A29" s="3"/>
      <c r="B29" s="214" t="s">
        <v>130</v>
      </c>
      <c r="C29" s="214"/>
      <c r="D29" s="55">
        <f>'ANEXO 10'!T20</f>
        <v>25</v>
      </c>
      <c r="E29" s="1" t="s">
        <v>120</v>
      </c>
    </row>
    <row r="30" spans="1:5" ht="12.75" customHeight="1">
      <c r="A30" s="3"/>
      <c r="B30" s="214" t="s">
        <v>154</v>
      </c>
      <c r="C30" s="214"/>
      <c r="D30" s="55">
        <f>'ANEXO 10'!T21</f>
        <v>10</v>
      </c>
      <c r="E30" s="1" t="s">
        <v>120</v>
      </c>
    </row>
    <row r="31" spans="1:5" ht="12.75" customHeight="1">
      <c r="A31" s="3"/>
      <c r="B31" s="150" t="s">
        <v>155</v>
      </c>
      <c r="C31" s="123" t="s">
        <v>156</v>
      </c>
      <c r="D31" s="55">
        <f>'ANEXO 10'!T22</f>
        <v>20</v>
      </c>
      <c r="E31" s="1" t="s">
        <v>120</v>
      </c>
    </row>
    <row r="32" spans="1:5" ht="12.75" customHeight="1">
      <c r="A32" s="3"/>
      <c r="B32" s="150"/>
      <c r="C32" s="123" t="s">
        <v>133</v>
      </c>
      <c r="D32" s="55">
        <f>'ANEXO 10'!T23</f>
        <v>10</v>
      </c>
      <c r="E32" s="1" t="s">
        <v>120</v>
      </c>
    </row>
    <row r="33" spans="1:5" ht="12.75" customHeight="1">
      <c r="A33" s="3"/>
      <c r="B33" s="150"/>
      <c r="C33" s="108" t="s">
        <v>134</v>
      </c>
      <c r="D33" s="55">
        <f>'ANEXO 10'!T24</f>
        <v>10</v>
      </c>
      <c r="E33" s="1" t="s">
        <v>120</v>
      </c>
    </row>
    <row r="34" spans="1:5" ht="12.75" customHeight="1" thickBot="1">
      <c r="A34" s="3"/>
      <c r="B34" s="214" t="s">
        <v>151</v>
      </c>
      <c r="C34" s="214"/>
      <c r="D34" s="55">
        <f>'ANEXO 10'!T25</f>
        <v>10</v>
      </c>
      <c r="E34" s="1" t="s">
        <v>120</v>
      </c>
    </row>
    <row r="35" spans="1:5" ht="12.75" customHeight="1" thickBot="1">
      <c r="A35" s="3"/>
      <c r="B35" s="216" t="s">
        <v>14</v>
      </c>
      <c r="C35" s="217"/>
      <c r="D35" s="59">
        <f>SUM(D21:D34)</f>
        <v>250</v>
      </c>
      <c r="E35" s="125" t="s">
        <v>120</v>
      </c>
    </row>
    <row r="36" spans="1:5" ht="12.75" customHeight="1">
      <c r="A36" s="3"/>
      <c r="B36" s="58"/>
      <c r="C36" s="58"/>
      <c r="D36" s="215" t="s">
        <v>157</v>
      </c>
      <c r="E36" s="215"/>
    </row>
    <row r="37" spans="1:3" ht="12.75" customHeight="1">
      <c r="A37" s="3"/>
      <c r="B37" s="58"/>
      <c r="C37" s="58"/>
    </row>
    <row r="38" ht="13.5">
      <c r="A38" s="3"/>
    </row>
    <row r="39" spans="3:5" ht="14.25">
      <c r="C39" s="218" t="s">
        <v>158</v>
      </c>
      <c r="D39" s="218"/>
      <c r="E39" s="218"/>
    </row>
  </sheetData>
  <sheetProtection/>
  <mergeCells count="22">
    <mergeCell ref="B35:C35"/>
    <mergeCell ref="B34:C34"/>
    <mergeCell ref="B31:B33"/>
    <mergeCell ref="C39:E39"/>
    <mergeCell ref="D36:E36"/>
    <mergeCell ref="B29:C29"/>
    <mergeCell ref="B30:C30"/>
    <mergeCell ref="A19:D19"/>
    <mergeCell ref="B21:C21"/>
    <mergeCell ref="B22:C22"/>
    <mergeCell ref="B23:C23"/>
    <mergeCell ref="B24:C24"/>
    <mergeCell ref="B25:C25"/>
    <mergeCell ref="B26:C26"/>
    <mergeCell ref="A5:E5"/>
    <mergeCell ref="A2:E2"/>
    <mergeCell ref="A6:E6"/>
    <mergeCell ref="A4:E4"/>
    <mergeCell ref="B27:C27"/>
    <mergeCell ref="B28:C28"/>
    <mergeCell ref="D7:E7"/>
    <mergeCell ref="D8:E8"/>
  </mergeCells>
  <printOptions/>
  <pageMargins left="0.75" right="0.75" top="1" bottom="1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Full name</cp:lastModifiedBy>
  <cp:lastPrinted>2017-12-22T16:35:58Z</cp:lastPrinted>
  <dcterms:created xsi:type="dcterms:W3CDTF">2006-02-13T19:54:41Z</dcterms:created>
  <dcterms:modified xsi:type="dcterms:W3CDTF">2019-12-02T07:27:12Z</dcterms:modified>
  <cp:category/>
  <cp:version/>
  <cp:contentType/>
  <cp:contentStatus/>
</cp:coreProperties>
</file>